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unicef.sharepoint.com/teams/TUR-Education/DocumentLibrary2/IPAIII/04-Deliverables/Learning Labs/LAB PROCUREMENT - 2025-0220 - ONE DRIVE/01-ToRs/"/>
    </mc:Choice>
  </mc:AlternateContent>
  <xr:revisionPtr revIDLastSave="68" documentId="13_ncr:1_{9B5C9544-B5DD-4111-9C07-890D61BB727F}" xr6:coauthVersionLast="47" xr6:coauthVersionMax="47" xr10:uidLastSave="{A00F3A6D-5DFF-4495-8F3C-C8BBE9852785}"/>
  <bookViews>
    <workbookView xWindow="-108" yWindow="-108" windowWidth="23256" windowHeight="12456" activeTab="2" xr2:uid="{00000000-000D-0000-FFFF-FFFF00000000}"/>
  </bookViews>
  <sheets>
    <sheet name="GUIDANCE (C)" sheetId="13" r:id="rId1"/>
    <sheet name="C-Price Proposal" sheetId="35" r:id="rId2"/>
    <sheet name="Proposed Brands" sheetId="44" r:id="rId3"/>
    <sheet name="TOTAL-All labs" sheetId="34" r:id="rId4"/>
    <sheet name="HIE-C" sheetId="36" r:id="rId5"/>
    <sheet name="BİL-C" sheetId="37" r:id="rId6"/>
    <sheet name="ERZ-C" sheetId="38" r:id="rId7"/>
    <sheet name="G.AN-C" sheetId="39" r:id="rId8"/>
    <sheet name="İZM-C" sheetId="41" r:id="rId9"/>
    <sheet name="İST-C" sheetId="40" r:id="rId10"/>
    <sheet name="MERS-C" sheetId="42" r:id="rId11"/>
    <sheet name="RİZE-C" sheetId="43" r:id="rId12"/>
  </sheets>
  <definedNames>
    <definedName name="_xlnm.Print_Area" localSheetId="0">'GUIDANCE (C)'!$O$4:$Z$4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39" l="1"/>
  <c r="E57" i="39" s="1"/>
  <c r="D61" i="43"/>
  <c r="E61" i="43" s="1"/>
  <c r="D62" i="43"/>
  <c r="E62" i="43" s="1"/>
  <c r="D61" i="42"/>
  <c r="E61" i="42" s="1"/>
  <c r="D62" i="42"/>
  <c r="E62" i="42" s="1"/>
  <c r="D61" i="40"/>
  <c r="E61" i="40" s="1"/>
  <c r="D62" i="40"/>
  <c r="E62" i="40" s="1"/>
  <c r="D61" i="41"/>
  <c r="E61" i="41" s="1"/>
  <c r="D62" i="41"/>
  <c r="E62" i="41" s="1"/>
  <c r="D61" i="39"/>
  <c r="E61" i="39" s="1"/>
  <c r="D62" i="39"/>
  <c r="E62" i="39" s="1"/>
  <c r="D61" i="38"/>
  <c r="E61" i="38" s="1"/>
  <c r="D62" i="38"/>
  <c r="E62" i="38" s="1"/>
  <c r="D61" i="37"/>
  <c r="E61" i="37" s="1"/>
  <c r="D62" i="37"/>
  <c r="E62" i="37" s="1"/>
  <c r="D61" i="36"/>
  <c r="E61" i="36" s="1"/>
  <c r="D62" i="36"/>
  <c r="E62" i="36" s="1"/>
  <c r="C61" i="35"/>
  <c r="E61" i="35" s="1"/>
  <c r="C62" i="35"/>
  <c r="E62" i="35" s="1"/>
  <c r="D21" i="42" l="1"/>
  <c r="E21" i="42" s="1"/>
  <c r="D64" i="43"/>
  <c r="E64" i="43" s="1"/>
  <c r="D60" i="43"/>
  <c r="E60" i="43" s="1"/>
  <c r="D59" i="43"/>
  <c r="E59" i="43" s="1"/>
  <c r="D58" i="43"/>
  <c r="E58" i="43" s="1"/>
  <c r="D57" i="43"/>
  <c r="E57" i="43" s="1"/>
  <c r="E63" i="43" s="1"/>
  <c r="D54" i="43"/>
  <c r="E54" i="43" s="1"/>
  <c r="D53" i="43"/>
  <c r="E53" i="43" s="1"/>
  <c r="D52" i="43"/>
  <c r="E52" i="43" s="1"/>
  <c r="D49" i="43"/>
  <c r="E49" i="43" s="1"/>
  <c r="D48" i="43"/>
  <c r="E48" i="43" s="1"/>
  <c r="D47" i="43"/>
  <c r="E47" i="43" s="1"/>
  <c r="D44" i="43"/>
  <c r="E44" i="43" s="1"/>
  <c r="D43" i="43"/>
  <c r="E43" i="43" s="1"/>
  <c r="D42" i="43"/>
  <c r="E42" i="43" s="1"/>
  <c r="D39" i="43"/>
  <c r="E39" i="43" s="1"/>
  <c r="D38" i="43"/>
  <c r="E38" i="43" s="1"/>
  <c r="D35" i="43"/>
  <c r="E35" i="43" s="1"/>
  <c r="D34" i="43"/>
  <c r="E34" i="43" s="1"/>
  <c r="D33" i="43"/>
  <c r="E33" i="43" s="1"/>
  <c r="D32" i="43"/>
  <c r="E32" i="43" s="1"/>
  <c r="D31" i="43"/>
  <c r="E31" i="43" s="1"/>
  <c r="D30" i="43"/>
  <c r="E30" i="43" s="1"/>
  <c r="D29" i="43"/>
  <c r="E29" i="43" s="1"/>
  <c r="D28" i="43"/>
  <c r="E28" i="43" s="1"/>
  <c r="D25" i="43"/>
  <c r="E25" i="43" s="1"/>
  <c r="D24" i="43"/>
  <c r="E24" i="43" s="1"/>
  <c r="D23" i="43"/>
  <c r="E23" i="43" s="1"/>
  <c r="D22" i="43"/>
  <c r="E22" i="43" s="1"/>
  <c r="D20" i="43"/>
  <c r="E20" i="43" s="1"/>
  <c r="D19" i="43"/>
  <c r="E19" i="43" s="1"/>
  <c r="D18" i="43"/>
  <c r="E18" i="43" s="1"/>
  <c r="D17" i="43"/>
  <c r="E17" i="43" s="1"/>
  <c r="D16" i="43"/>
  <c r="E16" i="43" s="1"/>
  <c r="D15" i="43"/>
  <c r="E15" i="43" s="1"/>
  <c r="D12" i="43"/>
  <c r="E12" i="43" s="1"/>
  <c r="D11" i="43"/>
  <c r="E11" i="43" s="1"/>
  <c r="D10" i="43"/>
  <c r="E10" i="43" s="1"/>
  <c r="D9" i="43"/>
  <c r="E9" i="43" s="1"/>
  <c r="D6" i="43"/>
  <c r="E6" i="43" s="1"/>
  <c r="D5" i="43"/>
  <c r="E5" i="43" s="1"/>
  <c r="D4" i="43"/>
  <c r="E4" i="43" s="1"/>
  <c r="D64" i="42"/>
  <c r="E64" i="42" s="1"/>
  <c r="D60" i="42"/>
  <c r="E60" i="42" s="1"/>
  <c r="D59" i="42"/>
  <c r="E59" i="42" s="1"/>
  <c r="D58" i="42"/>
  <c r="E58" i="42" s="1"/>
  <c r="D57" i="42"/>
  <c r="E57" i="42" s="1"/>
  <c r="D54" i="42"/>
  <c r="E54" i="42" s="1"/>
  <c r="D53" i="42"/>
  <c r="E53" i="42" s="1"/>
  <c r="D52" i="42"/>
  <c r="E52" i="42" s="1"/>
  <c r="D49" i="42"/>
  <c r="E49" i="42" s="1"/>
  <c r="D48" i="42"/>
  <c r="E48" i="42" s="1"/>
  <c r="D47" i="42"/>
  <c r="E47" i="42" s="1"/>
  <c r="D44" i="42"/>
  <c r="E44" i="42" s="1"/>
  <c r="D43" i="42"/>
  <c r="E43" i="42" s="1"/>
  <c r="D42" i="42"/>
  <c r="E42" i="42" s="1"/>
  <c r="D39" i="42"/>
  <c r="E39" i="42" s="1"/>
  <c r="D38" i="42"/>
  <c r="E38" i="42" s="1"/>
  <c r="D35" i="42"/>
  <c r="E35" i="42" s="1"/>
  <c r="D34" i="42"/>
  <c r="E34" i="42" s="1"/>
  <c r="D33" i="42"/>
  <c r="E33" i="42" s="1"/>
  <c r="D32" i="42"/>
  <c r="E32" i="42" s="1"/>
  <c r="D31" i="42"/>
  <c r="E31" i="42" s="1"/>
  <c r="D30" i="42"/>
  <c r="E30" i="42" s="1"/>
  <c r="D29" i="42"/>
  <c r="E29" i="42" s="1"/>
  <c r="D28" i="42"/>
  <c r="E28" i="42" s="1"/>
  <c r="D25" i="42"/>
  <c r="E25" i="42" s="1"/>
  <c r="D24" i="42"/>
  <c r="E24" i="42" s="1"/>
  <c r="D23" i="42"/>
  <c r="E23" i="42" s="1"/>
  <c r="D22" i="42"/>
  <c r="E22" i="42" s="1"/>
  <c r="D20" i="42"/>
  <c r="E20" i="42" s="1"/>
  <c r="D19" i="42"/>
  <c r="E19" i="42" s="1"/>
  <c r="D18" i="42"/>
  <c r="E18" i="42" s="1"/>
  <c r="D17" i="42"/>
  <c r="E17" i="42" s="1"/>
  <c r="D16" i="42"/>
  <c r="E16" i="42" s="1"/>
  <c r="D15" i="42"/>
  <c r="E15" i="42" s="1"/>
  <c r="D12" i="42"/>
  <c r="E12" i="42" s="1"/>
  <c r="D11" i="42"/>
  <c r="E11" i="42" s="1"/>
  <c r="D10" i="42"/>
  <c r="E10" i="42" s="1"/>
  <c r="D9" i="42"/>
  <c r="E9" i="42" s="1"/>
  <c r="D6" i="42"/>
  <c r="E6" i="42" s="1"/>
  <c r="D5" i="42"/>
  <c r="E5" i="42" s="1"/>
  <c r="D4" i="42"/>
  <c r="E4" i="42" s="1"/>
  <c r="D64" i="41"/>
  <c r="E64" i="41" s="1"/>
  <c r="D60" i="41"/>
  <c r="E60" i="41" s="1"/>
  <c r="D59" i="41"/>
  <c r="E59" i="41" s="1"/>
  <c r="D58" i="41"/>
  <c r="E58" i="41" s="1"/>
  <c r="D57" i="41"/>
  <c r="E57" i="41" s="1"/>
  <c r="D54" i="41"/>
  <c r="E54" i="41" s="1"/>
  <c r="D53" i="41"/>
  <c r="E53" i="41" s="1"/>
  <c r="D52" i="41"/>
  <c r="E52" i="41" s="1"/>
  <c r="D49" i="41"/>
  <c r="E49" i="41" s="1"/>
  <c r="D48" i="41"/>
  <c r="E48" i="41" s="1"/>
  <c r="D47" i="41"/>
  <c r="E47" i="41" s="1"/>
  <c r="D44" i="41"/>
  <c r="E44" i="41" s="1"/>
  <c r="D43" i="41"/>
  <c r="E43" i="41" s="1"/>
  <c r="D42" i="41"/>
  <c r="E42" i="41" s="1"/>
  <c r="D39" i="41"/>
  <c r="E39" i="41" s="1"/>
  <c r="D38" i="41"/>
  <c r="E38" i="41" s="1"/>
  <c r="D35" i="41"/>
  <c r="E35" i="41" s="1"/>
  <c r="D34" i="41"/>
  <c r="E34" i="41" s="1"/>
  <c r="D33" i="41"/>
  <c r="E33" i="41" s="1"/>
  <c r="D32" i="41"/>
  <c r="E32" i="41" s="1"/>
  <c r="D31" i="41"/>
  <c r="E31" i="41" s="1"/>
  <c r="D30" i="41"/>
  <c r="E30" i="41" s="1"/>
  <c r="D29" i="41"/>
  <c r="E29" i="41" s="1"/>
  <c r="D28" i="41"/>
  <c r="E28" i="41" s="1"/>
  <c r="D25" i="41"/>
  <c r="E25" i="41" s="1"/>
  <c r="D24" i="41"/>
  <c r="E24" i="41" s="1"/>
  <c r="D23" i="41"/>
  <c r="E23" i="41" s="1"/>
  <c r="D22" i="41"/>
  <c r="E22" i="41" s="1"/>
  <c r="D20" i="41"/>
  <c r="E20" i="41" s="1"/>
  <c r="D19" i="41"/>
  <c r="E19" i="41" s="1"/>
  <c r="D18" i="41"/>
  <c r="E18" i="41" s="1"/>
  <c r="D17" i="41"/>
  <c r="E17" i="41" s="1"/>
  <c r="D16" i="41"/>
  <c r="E16" i="41" s="1"/>
  <c r="D15" i="41"/>
  <c r="E15" i="41" s="1"/>
  <c r="D12" i="41"/>
  <c r="E12" i="41" s="1"/>
  <c r="D11" i="41"/>
  <c r="E11" i="41" s="1"/>
  <c r="D10" i="41"/>
  <c r="E10" i="41" s="1"/>
  <c r="D9" i="41"/>
  <c r="E9" i="41" s="1"/>
  <c r="D6" i="41"/>
  <c r="E6" i="41" s="1"/>
  <c r="D5" i="41"/>
  <c r="E5" i="41" s="1"/>
  <c r="D4" i="41"/>
  <c r="E4" i="41" s="1"/>
  <c r="D64" i="40"/>
  <c r="E64" i="40" s="1"/>
  <c r="D60" i="40"/>
  <c r="E60" i="40" s="1"/>
  <c r="D59" i="40"/>
  <c r="E59" i="40" s="1"/>
  <c r="D58" i="40"/>
  <c r="E58" i="40" s="1"/>
  <c r="D57" i="40"/>
  <c r="E57" i="40" s="1"/>
  <c r="D54" i="40"/>
  <c r="E54" i="40" s="1"/>
  <c r="D53" i="40"/>
  <c r="E53" i="40" s="1"/>
  <c r="D52" i="40"/>
  <c r="E52" i="40" s="1"/>
  <c r="D49" i="40"/>
  <c r="E49" i="40" s="1"/>
  <c r="D48" i="40"/>
  <c r="E48" i="40" s="1"/>
  <c r="D47" i="40"/>
  <c r="E47" i="40" s="1"/>
  <c r="D44" i="40"/>
  <c r="E44" i="40" s="1"/>
  <c r="D43" i="40"/>
  <c r="E43" i="40" s="1"/>
  <c r="D42" i="40"/>
  <c r="E42" i="40" s="1"/>
  <c r="D39" i="40"/>
  <c r="E39" i="40" s="1"/>
  <c r="D38" i="40"/>
  <c r="E38" i="40" s="1"/>
  <c r="D35" i="40"/>
  <c r="E35" i="40" s="1"/>
  <c r="D34" i="40"/>
  <c r="E34" i="40" s="1"/>
  <c r="D33" i="40"/>
  <c r="E33" i="40" s="1"/>
  <c r="D32" i="40"/>
  <c r="E32" i="40" s="1"/>
  <c r="D31" i="40"/>
  <c r="E31" i="40" s="1"/>
  <c r="D30" i="40"/>
  <c r="E30" i="40" s="1"/>
  <c r="D29" i="40"/>
  <c r="E29" i="40" s="1"/>
  <c r="D28" i="40"/>
  <c r="E28" i="40" s="1"/>
  <c r="D25" i="40"/>
  <c r="E25" i="40" s="1"/>
  <c r="D24" i="40"/>
  <c r="E24" i="40" s="1"/>
  <c r="D23" i="40"/>
  <c r="E23" i="40" s="1"/>
  <c r="D22" i="40"/>
  <c r="E22" i="40" s="1"/>
  <c r="D20" i="40"/>
  <c r="E20" i="40" s="1"/>
  <c r="D19" i="40"/>
  <c r="E19" i="40" s="1"/>
  <c r="D18" i="40"/>
  <c r="E18" i="40" s="1"/>
  <c r="D17" i="40"/>
  <c r="E17" i="40" s="1"/>
  <c r="D16" i="40"/>
  <c r="E16" i="40" s="1"/>
  <c r="D15" i="40"/>
  <c r="E15" i="40" s="1"/>
  <c r="D12" i="40"/>
  <c r="E12" i="40" s="1"/>
  <c r="D11" i="40"/>
  <c r="E11" i="40" s="1"/>
  <c r="D10" i="40"/>
  <c r="E10" i="40" s="1"/>
  <c r="D9" i="40"/>
  <c r="E9" i="40" s="1"/>
  <c r="D6" i="40"/>
  <c r="E6" i="40" s="1"/>
  <c r="D5" i="40"/>
  <c r="E5" i="40" s="1"/>
  <c r="D4" i="40"/>
  <c r="E4" i="40" s="1"/>
  <c r="D64" i="39"/>
  <c r="E64" i="39" s="1"/>
  <c r="D60" i="39"/>
  <c r="E60" i="39" s="1"/>
  <c r="D59" i="39"/>
  <c r="E59" i="39" s="1"/>
  <c r="D58" i="39"/>
  <c r="E58" i="39" s="1"/>
  <c r="D54" i="39"/>
  <c r="E54" i="39" s="1"/>
  <c r="D53" i="39"/>
  <c r="E53" i="39" s="1"/>
  <c r="D52" i="39"/>
  <c r="E52" i="39" s="1"/>
  <c r="D49" i="39"/>
  <c r="E49" i="39" s="1"/>
  <c r="D48" i="39"/>
  <c r="E48" i="39" s="1"/>
  <c r="D47" i="39"/>
  <c r="E47" i="39" s="1"/>
  <c r="D44" i="39"/>
  <c r="E44" i="39" s="1"/>
  <c r="D43" i="39"/>
  <c r="E43" i="39" s="1"/>
  <c r="D42" i="39"/>
  <c r="E42" i="39" s="1"/>
  <c r="D39" i="39"/>
  <c r="E39" i="39" s="1"/>
  <c r="D38" i="39"/>
  <c r="E38" i="39" s="1"/>
  <c r="D35" i="39"/>
  <c r="E35" i="39" s="1"/>
  <c r="D34" i="39"/>
  <c r="E34" i="39" s="1"/>
  <c r="D33" i="39"/>
  <c r="E33" i="39" s="1"/>
  <c r="D32" i="39"/>
  <c r="E32" i="39" s="1"/>
  <c r="D31" i="39"/>
  <c r="E31" i="39" s="1"/>
  <c r="D30" i="39"/>
  <c r="E30" i="39" s="1"/>
  <c r="D29" i="39"/>
  <c r="E29" i="39" s="1"/>
  <c r="D28" i="39"/>
  <c r="E28" i="39" s="1"/>
  <c r="D25" i="39"/>
  <c r="E25" i="39" s="1"/>
  <c r="D24" i="39"/>
  <c r="E24" i="39" s="1"/>
  <c r="D23" i="39"/>
  <c r="E23" i="39" s="1"/>
  <c r="D22" i="39"/>
  <c r="E22" i="39" s="1"/>
  <c r="D20" i="39"/>
  <c r="E20" i="39" s="1"/>
  <c r="D19" i="39"/>
  <c r="E19" i="39" s="1"/>
  <c r="D18" i="39"/>
  <c r="E18" i="39" s="1"/>
  <c r="D17" i="39"/>
  <c r="E17" i="39" s="1"/>
  <c r="D16" i="39"/>
  <c r="E16" i="39" s="1"/>
  <c r="D15" i="39"/>
  <c r="E15" i="39" s="1"/>
  <c r="D12" i="39"/>
  <c r="E12" i="39" s="1"/>
  <c r="D11" i="39"/>
  <c r="E11" i="39" s="1"/>
  <c r="D10" i="39"/>
  <c r="E10" i="39" s="1"/>
  <c r="D9" i="39"/>
  <c r="E9" i="39" s="1"/>
  <c r="D6" i="39"/>
  <c r="E6" i="39" s="1"/>
  <c r="D5" i="39"/>
  <c r="E5" i="39" s="1"/>
  <c r="D4" i="39"/>
  <c r="E4" i="39" s="1"/>
  <c r="D64" i="38"/>
  <c r="E64" i="38" s="1"/>
  <c r="D60" i="38"/>
  <c r="E60" i="38" s="1"/>
  <c r="D59" i="38"/>
  <c r="E59" i="38" s="1"/>
  <c r="D58" i="38"/>
  <c r="E58" i="38" s="1"/>
  <c r="D57" i="38"/>
  <c r="E57" i="38" s="1"/>
  <c r="D54" i="38"/>
  <c r="E54" i="38" s="1"/>
  <c r="D53" i="38"/>
  <c r="E53" i="38" s="1"/>
  <c r="D52" i="38"/>
  <c r="E52" i="38" s="1"/>
  <c r="D49" i="38"/>
  <c r="E49" i="38" s="1"/>
  <c r="D48" i="38"/>
  <c r="E48" i="38" s="1"/>
  <c r="D47" i="38"/>
  <c r="E47" i="38" s="1"/>
  <c r="D44" i="38"/>
  <c r="E44" i="38" s="1"/>
  <c r="D43" i="38"/>
  <c r="E43" i="38" s="1"/>
  <c r="D42" i="38"/>
  <c r="E42" i="38" s="1"/>
  <c r="D39" i="38"/>
  <c r="E39" i="38" s="1"/>
  <c r="D38" i="38"/>
  <c r="E38" i="38" s="1"/>
  <c r="D35" i="38"/>
  <c r="E35" i="38" s="1"/>
  <c r="D34" i="38"/>
  <c r="E34" i="38" s="1"/>
  <c r="D33" i="38"/>
  <c r="E33" i="38" s="1"/>
  <c r="D32" i="38"/>
  <c r="E32" i="38" s="1"/>
  <c r="D31" i="38"/>
  <c r="E31" i="38" s="1"/>
  <c r="D30" i="38"/>
  <c r="E30" i="38" s="1"/>
  <c r="D29" i="38"/>
  <c r="E29" i="38" s="1"/>
  <c r="D28" i="38"/>
  <c r="E28" i="38" s="1"/>
  <c r="D25" i="38"/>
  <c r="E25" i="38" s="1"/>
  <c r="D24" i="38"/>
  <c r="E24" i="38" s="1"/>
  <c r="D23" i="38"/>
  <c r="E23" i="38" s="1"/>
  <c r="D22" i="38"/>
  <c r="E22" i="38" s="1"/>
  <c r="D20" i="38"/>
  <c r="E20" i="38" s="1"/>
  <c r="D19" i="38"/>
  <c r="E19" i="38" s="1"/>
  <c r="D18" i="38"/>
  <c r="E18" i="38" s="1"/>
  <c r="D17" i="38"/>
  <c r="E17" i="38" s="1"/>
  <c r="D16" i="38"/>
  <c r="E16" i="38" s="1"/>
  <c r="D15" i="38"/>
  <c r="E15" i="38" s="1"/>
  <c r="D12" i="38"/>
  <c r="E12" i="38" s="1"/>
  <c r="D11" i="38"/>
  <c r="E11" i="38" s="1"/>
  <c r="D10" i="38"/>
  <c r="E10" i="38" s="1"/>
  <c r="D9" i="38"/>
  <c r="E9" i="38" s="1"/>
  <c r="D6" i="38"/>
  <c r="E6" i="38" s="1"/>
  <c r="D5" i="38"/>
  <c r="E5" i="38" s="1"/>
  <c r="D4" i="38"/>
  <c r="E4" i="38" s="1"/>
  <c r="D64" i="37"/>
  <c r="E64" i="37" s="1"/>
  <c r="D60" i="37"/>
  <c r="E60" i="37" s="1"/>
  <c r="D59" i="37"/>
  <c r="E59" i="37" s="1"/>
  <c r="D58" i="37"/>
  <c r="E58" i="37" s="1"/>
  <c r="D57" i="37"/>
  <c r="E57" i="37" s="1"/>
  <c r="D54" i="37"/>
  <c r="E54" i="37" s="1"/>
  <c r="D53" i="37"/>
  <c r="E53" i="37" s="1"/>
  <c r="D52" i="37"/>
  <c r="E52" i="37" s="1"/>
  <c r="D49" i="37"/>
  <c r="E49" i="37" s="1"/>
  <c r="D48" i="37"/>
  <c r="E48" i="37" s="1"/>
  <c r="D47" i="37"/>
  <c r="E47" i="37" s="1"/>
  <c r="D44" i="37"/>
  <c r="E44" i="37" s="1"/>
  <c r="D43" i="37"/>
  <c r="E43" i="37" s="1"/>
  <c r="D42" i="37"/>
  <c r="E42" i="37" s="1"/>
  <c r="D39" i="37"/>
  <c r="E39" i="37" s="1"/>
  <c r="D38" i="37"/>
  <c r="E38" i="37" s="1"/>
  <c r="D35" i="37"/>
  <c r="E35" i="37" s="1"/>
  <c r="D34" i="37"/>
  <c r="E34" i="37" s="1"/>
  <c r="D33" i="37"/>
  <c r="E33" i="37" s="1"/>
  <c r="D32" i="37"/>
  <c r="E32" i="37" s="1"/>
  <c r="D31" i="37"/>
  <c r="E31" i="37" s="1"/>
  <c r="D30" i="37"/>
  <c r="E30" i="37" s="1"/>
  <c r="D29" i="37"/>
  <c r="E29" i="37" s="1"/>
  <c r="D28" i="37"/>
  <c r="E28" i="37" s="1"/>
  <c r="D25" i="37"/>
  <c r="E25" i="37" s="1"/>
  <c r="D24" i="37"/>
  <c r="E24" i="37" s="1"/>
  <c r="D23" i="37"/>
  <c r="E23" i="37" s="1"/>
  <c r="D22" i="37"/>
  <c r="E22" i="37" s="1"/>
  <c r="D20" i="37"/>
  <c r="E20" i="37" s="1"/>
  <c r="D19" i="37"/>
  <c r="E19" i="37" s="1"/>
  <c r="D18" i="37"/>
  <c r="E18" i="37" s="1"/>
  <c r="D17" i="37"/>
  <c r="E17" i="37" s="1"/>
  <c r="D16" i="37"/>
  <c r="E16" i="37" s="1"/>
  <c r="D15" i="37"/>
  <c r="E15" i="37" s="1"/>
  <c r="D12" i="37"/>
  <c r="E12" i="37" s="1"/>
  <c r="D11" i="37"/>
  <c r="E11" i="37" s="1"/>
  <c r="D10" i="37"/>
  <c r="E10" i="37" s="1"/>
  <c r="D9" i="37"/>
  <c r="E9" i="37" s="1"/>
  <c r="D6" i="37"/>
  <c r="E6" i="37" s="1"/>
  <c r="D5" i="37"/>
  <c r="E5" i="37" s="1"/>
  <c r="D4" i="37"/>
  <c r="E4" i="37" s="1"/>
  <c r="D64" i="36"/>
  <c r="D58" i="36"/>
  <c r="D59" i="36"/>
  <c r="D60" i="36"/>
  <c r="D57" i="36"/>
  <c r="D53" i="36"/>
  <c r="D54" i="36"/>
  <c r="D52" i="36"/>
  <c r="D48" i="36"/>
  <c r="D49" i="36"/>
  <c r="D47" i="36"/>
  <c r="D43" i="36"/>
  <c r="D44" i="36"/>
  <c r="D42" i="36"/>
  <c r="D39" i="36"/>
  <c r="D38" i="36"/>
  <c r="D29" i="36"/>
  <c r="D30" i="36"/>
  <c r="D31" i="36"/>
  <c r="D32" i="36"/>
  <c r="D33" i="36"/>
  <c r="D34" i="36"/>
  <c r="D35" i="36"/>
  <c r="C64" i="35"/>
  <c r="E64" i="35" s="1"/>
  <c r="C60" i="35"/>
  <c r="E60" i="35" s="1"/>
  <c r="C59" i="35"/>
  <c r="E59" i="35" s="1"/>
  <c r="C58" i="35"/>
  <c r="E58" i="35" s="1"/>
  <c r="C57" i="35"/>
  <c r="C53" i="35"/>
  <c r="C54" i="35"/>
  <c r="E54" i="35" s="1"/>
  <c r="C52" i="35"/>
  <c r="C49" i="35"/>
  <c r="E49" i="35" s="1"/>
  <c r="C48" i="35"/>
  <c r="C47" i="35"/>
  <c r="C44" i="35"/>
  <c r="E44" i="35" s="1"/>
  <c r="C43" i="35"/>
  <c r="C42" i="35"/>
  <c r="C39" i="35"/>
  <c r="C38" i="35"/>
  <c r="C35" i="35"/>
  <c r="C34" i="35"/>
  <c r="C32" i="35"/>
  <c r="E7" i="39" l="1"/>
  <c r="E63" i="42"/>
  <c r="E45" i="37"/>
  <c r="E7" i="43"/>
  <c r="E63" i="40"/>
  <c r="E63" i="41"/>
  <c r="E63" i="37"/>
  <c r="E63" i="38"/>
  <c r="E63" i="39"/>
  <c r="E55" i="39"/>
  <c r="E40" i="39"/>
  <c r="E40" i="43"/>
  <c r="D21" i="37"/>
  <c r="E21" i="37" s="1"/>
  <c r="E26" i="37" s="1"/>
  <c r="D21" i="39"/>
  <c r="E21" i="39" s="1"/>
  <c r="E26" i="39" s="1"/>
  <c r="D21" i="41"/>
  <c r="E21" i="41" s="1"/>
  <c r="E26" i="41" s="1"/>
  <c r="D21" i="43"/>
  <c r="E21" i="43" s="1"/>
  <c r="E26" i="43" s="1"/>
  <c r="D21" i="38"/>
  <c r="E21" i="38" s="1"/>
  <c r="E26" i="38" s="1"/>
  <c r="D21" i="40"/>
  <c r="E21" i="40" s="1"/>
  <c r="E26" i="40" s="1"/>
  <c r="E40" i="40"/>
  <c r="E40" i="37"/>
  <c r="E50" i="39"/>
  <c r="E36" i="41"/>
  <c r="E50" i="43"/>
  <c r="E36" i="38"/>
  <c r="E13" i="38"/>
  <c r="E45" i="38"/>
  <c r="E45" i="40"/>
  <c r="E50" i="40"/>
  <c r="E45" i="41"/>
  <c r="E50" i="37"/>
  <c r="E55" i="38"/>
  <c r="E55" i="41"/>
  <c r="E55" i="40"/>
  <c r="E13" i="41"/>
  <c r="E7" i="42"/>
  <c r="E13" i="37"/>
  <c r="E45" i="39"/>
  <c r="E7" i="41"/>
  <c r="E40" i="42"/>
  <c r="E45" i="43"/>
  <c r="E36" i="43"/>
  <c r="E55" i="43"/>
  <c r="E13" i="42"/>
  <c r="E45" i="42"/>
  <c r="E50" i="42"/>
  <c r="E26" i="42"/>
  <c r="E36" i="42"/>
  <c r="E55" i="42"/>
  <c r="E40" i="41"/>
  <c r="E50" i="41"/>
  <c r="E13" i="40"/>
  <c r="E7" i="40"/>
  <c r="E36" i="40"/>
  <c r="E36" i="39"/>
  <c r="E13" i="39"/>
  <c r="E40" i="38"/>
  <c r="E50" i="38"/>
  <c r="E7" i="38"/>
  <c r="E36" i="37"/>
  <c r="E55" i="37"/>
  <c r="E7" i="37"/>
  <c r="E65" i="43" l="1"/>
  <c r="J2" i="34" s="1"/>
  <c r="E65" i="42"/>
  <c r="I2" i="34" s="1"/>
  <c r="E65" i="41"/>
  <c r="H2" i="34" s="1"/>
  <c r="E65" i="37"/>
  <c r="D2" i="34" s="1"/>
  <c r="E65" i="39"/>
  <c r="F2" i="34" s="1"/>
  <c r="E65" i="40"/>
  <c r="G2" i="34" s="1"/>
  <c r="E65" i="38"/>
  <c r="E2" i="34" s="1"/>
  <c r="E64" i="36" l="1"/>
  <c r="C9" i="35"/>
  <c r="E9" i="35" s="1"/>
  <c r="C10" i="35"/>
  <c r="E10" i="35" s="1"/>
  <c r="C11" i="35"/>
  <c r="E11" i="35" s="1"/>
  <c r="C12" i="35"/>
  <c r="E12" i="35" s="1"/>
  <c r="C15" i="35"/>
  <c r="E15" i="35" s="1"/>
  <c r="C16" i="35"/>
  <c r="E16" i="35" s="1"/>
  <c r="C17" i="35"/>
  <c r="E17" i="35" s="1"/>
  <c r="C18" i="35"/>
  <c r="E18" i="35" s="1"/>
  <c r="C19" i="35"/>
  <c r="E19" i="35" s="1"/>
  <c r="C20" i="35"/>
  <c r="E20" i="35" s="1"/>
  <c r="C21" i="35"/>
  <c r="E21" i="35" s="1"/>
  <c r="C22" i="35"/>
  <c r="E22" i="35" s="1"/>
  <c r="C23" i="35"/>
  <c r="E23" i="35" s="1"/>
  <c r="C24" i="35"/>
  <c r="E24" i="35" s="1"/>
  <c r="C25" i="35"/>
  <c r="E25" i="35" s="1"/>
  <c r="C28" i="35"/>
  <c r="E28" i="35" s="1"/>
  <c r="C29" i="35"/>
  <c r="E29" i="35" s="1"/>
  <c r="C30" i="35"/>
  <c r="E30" i="35" s="1"/>
  <c r="C31" i="35"/>
  <c r="E31" i="35" s="1"/>
  <c r="E32" i="35"/>
  <c r="C33" i="35"/>
  <c r="E33" i="35" s="1"/>
  <c r="E34" i="35"/>
  <c r="E35" i="35"/>
  <c r="E38" i="35"/>
  <c r="E39" i="35"/>
  <c r="E42" i="35"/>
  <c r="E43" i="35"/>
  <c r="E47" i="35"/>
  <c r="E48" i="35"/>
  <c r="E52" i="35"/>
  <c r="E53" i="35"/>
  <c r="E57" i="35"/>
  <c r="E63" i="35" s="1"/>
  <c r="C5" i="35"/>
  <c r="E5" i="35" s="1"/>
  <c r="C6" i="35"/>
  <c r="E6" i="35" s="1"/>
  <c r="C4" i="35"/>
  <c r="E4" i="35" s="1"/>
  <c r="E47" i="36"/>
  <c r="E48" i="36"/>
  <c r="E49" i="36"/>
  <c r="E52" i="36"/>
  <c r="E53" i="36"/>
  <c r="E54" i="36"/>
  <c r="E57" i="36"/>
  <c r="E58" i="36"/>
  <c r="E59" i="36"/>
  <c r="E60" i="36"/>
  <c r="D10" i="36"/>
  <c r="E10" i="36" s="1"/>
  <c r="D11" i="36"/>
  <c r="E11" i="36" s="1"/>
  <c r="D12" i="36"/>
  <c r="E12" i="36" s="1"/>
  <c r="D15" i="36"/>
  <c r="E15" i="36" s="1"/>
  <c r="D16" i="36"/>
  <c r="E16" i="36" s="1"/>
  <c r="D17" i="36"/>
  <c r="E17" i="36" s="1"/>
  <c r="D18" i="36"/>
  <c r="E18" i="36" s="1"/>
  <c r="D19" i="36"/>
  <c r="E19" i="36" s="1"/>
  <c r="D20" i="36"/>
  <c r="E20" i="36" s="1"/>
  <c r="D21" i="36"/>
  <c r="E21" i="36" s="1"/>
  <c r="D22" i="36"/>
  <c r="E22" i="36" s="1"/>
  <c r="D23" i="36"/>
  <c r="E23" i="36" s="1"/>
  <c r="D24" i="36"/>
  <c r="E24" i="36" s="1"/>
  <c r="D25" i="36"/>
  <c r="E25" i="36" s="1"/>
  <c r="D28" i="36"/>
  <c r="E28" i="36" s="1"/>
  <c r="E29" i="36"/>
  <c r="E30" i="36"/>
  <c r="E31" i="36"/>
  <c r="E32" i="36"/>
  <c r="E33" i="36"/>
  <c r="E34" i="36"/>
  <c r="E35" i="36"/>
  <c r="E38" i="36"/>
  <c r="E39" i="36"/>
  <c r="E42" i="36"/>
  <c r="E43" i="36"/>
  <c r="E44" i="36"/>
  <c r="D9" i="36"/>
  <c r="E9" i="36" s="1"/>
  <c r="D5" i="36"/>
  <c r="E5" i="36" s="1"/>
  <c r="D6" i="36"/>
  <c r="E6" i="36" s="1"/>
  <c r="D4" i="36"/>
  <c r="E4" i="36" s="1"/>
  <c r="E7" i="35" l="1"/>
  <c r="E63" i="36"/>
  <c r="E13" i="35"/>
  <c r="E50" i="35"/>
  <c r="E45" i="35"/>
  <c r="E55" i="35"/>
  <c r="E40" i="35"/>
  <c r="E36" i="35"/>
  <c r="E26" i="35"/>
  <c r="E55" i="36"/>
  <c r="E45" i="36"/>
  <c r="E50" i="36"/>
  <c r="E36" i="36"/>
  <c r="E26" i="36"/>
  <c r="E40" i="36"/>
  <c r="E13" i="36"/>
  <c r="E7" i="36"/>
  <c r="E65" i="35" l="1"/>
  <c r="E65" i="36"/>
  <c r="C2" i="34" s="1"/>
  <c r="E3" i="34" l="1"/>
  <c r="C3" i="34"/>
  <c r="D3" i="34"/>
  <c r="F3" i="34"/>
  <c r="G3" i="34"/>
  <c r="J3" i="34"/>
  <c r="I3" i="34"/>
  <c r="H3" i="34"/>
  <c r="C4" i="34" l="1"/>
</calcChain>
</file>

<file path=xl/sharedStrings.xml><?xml version="1.0" encoding="utf-8"?>
<sst xmlns="http://schemas.openxmlformats.org/spreadsheetml/2006/main" count="1304" uniqueCount="180">
  <si>
    <t xml:space="preserve">
Digital Ecosytem for Teacher Training Project: Teacher Learning Lab Equipment 
(Procurement of Lab Equipment)
ToR Ref No: EDU/TURA/2025-BB 
ITB-TURA-2024-XX # LRPS-2024-XX
FINANCIAL OFFER TEMPLATE 
GUIDANCE NOTE
(Page-1)</t>
  </si>
  <si>
    <t>Öğretmen Eğitimi Dijital Ekosistemi Projesi: Öğretmen Öğrenme Laboratuvarı Mimari Konsept
(Laboratuvar Ekipman Alımı)
ToR Ref No: EDU/TURA/2025-BB
RFP-TURA-2024-XX # LRPS-2024-XX
FİNANSAL TEKLİF ŞABLONU 
AÇIKLAMA
(Sayfa-1)</t>
  </si>
  <si>
    <t>Instructions for Completing the Financial Proposal</t>
  </si>
  <si>
    <t>Finansal Teklifin Doldurulmasına İlişkin Talimatlar</t>
  </si>
  <si>
    <r>
      <rPr>
        <b/>
        <sz val="11"/>
        <color theme="1"/>
        <rFont val="Calibri"/>
        <family val="2"/>
        <charset val="162"/>
        <scheme val="minor"/>
      </rPr>
      <t xml:space="preserve">1. Submitting Unit Prices
</t>
    </r>
    <r>
      <rPr>
        <sz val="11"/>
        <color theme="1"/>
        <rFont val="Calibri"/>
        <family val="2"/>
        <charset val="162"/>
        <scheme val="minor"/>
      </rPr>
      <t xml:space="preserve">
-</t>
    </r>
    <r>
      <rPr>
        <b/>
        <i/>
        <sz val="11"/>
        <color theme="1"/>
        <rFont val="Calibri"/>
        <family val="2"/>
        <charset val="162"/>
        <scheme val="minor"/>
      </rPr>
      <t xml:space="preserve"> Required Action:</t>
    </r>
    <r>
      <rPr>
        <sz val="11"/>
        <color theme="1"/>
        <rFont val="Calibri"/>
        <family val="2"/>
        <charset val="162"/>
        <scheme val="minor"/>
      </rPr>
      <t xml:space="preserve"> Enter only the proposed unit price for each item in the designated column within the C-Price Proposal tabs of the provided Excel file.
- </t>
    </r>
    <r>
      <rPr>
        <b/>
        <i/>
        <sz val="11"/>
        <color theme="1"/>
        <rFont val="Calibri"/>
        <family val="2"/>
        <charset val="162"/>
        <scheme val="minor"/>
      </rPr>
      <t xml:space="preserve">Automatic Calculations: </t>
    </r>
    <r>
      <rPr>
        <sz val="11"/>
        <color theme="1"/>
        <rFont val="Calibri"/>
        <family val="2"/>
        <charset val="162"/>
        <scheme val="minor"/>
      </rPr>
      <t xml:space="preserve">The related calculations for totals and subtotals will be automatically performed in other tabs. These tabs are locked for editing to maintain data integrity.
- </t>
    </r>
    <r>
      <rPr>
        <b/>
        <i/>
        <sz val="11"/>
        <color theme="1"/>
        <rFont val="Calibri"/>
        <family val="2"/>
        <charset val="162"/>
        <scheme val="minor"/>
      </rPr>
      <t>Decimal Precision:</t>
    </r>
    <r>
      <rPr>
        <sz val="11"/>
        <color theme="1"/>
        <rFont val="Calibri"/>
        <family val="2"/>
        <charset val="162"/>
        <scheme val="minor"/>
      </rPr>
      <t xml:space="preserve"> Ensure the price quotations have a maximum of two decimal digits (e.g., 45.78).</t>
    </r>
  </si>
  <si>
    <r>
      <rPr>
        <b/>
        <sz val="11"/>
        <rFont val="Calibri"/>
        <family val="2"/>
        <scheme val="minor"/>
      </rPr>
      <t xml:space="preserve">1. Birim Fiyatların Sunulması
</t>
    </r>
    <r>
      <rPr>
        <sz val="11"/>
        <rFont val="Calibri"/>
        <family val="2"/>
        <scheme val="minor"/>
      </rPr>
      <t xml:space="preserve">
- </t>
    </r>
    <r>
      <rPr>
        <b/>
        <sz val="11"/>
        <rFont val="Calibri"/>
        <family val="2"/>
        <scheme val="minor"/>
      </rPr>
      <t xml:space="preserve">Gerekli Eylem: </t>
    </r>
    <r>
      <rPr>
        <sz val="11"/>
        <rFont val="Calibri"/>
        <family val="2"/>
        <scheme val="minor"/>
      </rPr>
      <t xml:space="preserve">Sağlanan Excel dosyasının C-Fiyat Teklifi sekmelerindeki belirtilen sütuna her bir ürün için yalnızca önerilen birim fiyatı girin.
- </t>
    </r>
    <r>
      <rPr>
        <b/>
        <sz val="11"/>
        <rFont val="Calibri"/>
        <family val="2"/>
        <scheme val="minor"/>
      </rPr>
      <t>Otomatik Hesaplamalar:</t>
    </r>
    <r>
      <rPr>
        <sz val="11"/>
        <rFont val="Calibri"/>
        <family val="2"/>
        <scheme val="minor"/>
      </rPr>
      <t xml:space="preserve"> Toplamlar ve alt toplamlar için ilgili hesaplamalar diğer sekmelerde otomatik olarak gerçekleştirilecektir. Bu sekmeler veri bütünlüğünü korumak için düzenlemeye karşı kilitlidir.
- </t>
    </r>
    <r>
      <rPr>
        <b/>
        <sz val="11"/>
        <rFont val="Calibri"/>
        <family val="2"/>
        <scheme val="minor"/>
      </rPr>
      <t>Ondalık Kesinlik:</t>
    </r>
    <r>
      <rPr>
        <sz val="11"/>
        <rFont val="Calibri"/>
        <family val="2"/>
        <scheme val="minor"/>
      </rPr>
      <t xml:space="preserve"> Fiyat tekliflerinin en fazla iki ondalık basamağa sahip olduğundan emin olun (örn. 45,78).</t>
    </r>
  </si>
  <si>
    <r>
      <rPr>
        <b/>
        <sz val="11"/>
        <color theme="1"/>
        <rFont val="Calibri"/>
        <family val="2"/>
        <charset val="162"/>
        <scheme val="minor"/>
      </rPr>
      <t xml:space="preserve">2. Reference Specifications
</t>
    </r>
    <r>
      <rPr>
        <sz val="11"/>
        <color theme="1"/>
        <rFont val="Calibri"/>
        <family val="2"/>
        <charset val="162"/>
        <scheme val="minor"/>
      </rPr>
      <t xml:space="preserve">
- </t>
    </r>
    <r>
      <rPr>
        <b/>
        <i/>
        <sz val="11"/>
        <color theme="1"/>
        <rFont val="Calibri"/>
        <family val="2"/>
        <charset val="162"/>
        <scheme val="minor"/>
      </rPr>
      <t>Important Documents:</t>
    </r>
    <r>
      <rPr>
        <sz val="11"/>
        <color theme="1"/>
        <rFont val="Calibri"/>
        <family val="2"/>
        <charset val="162"/>
        <scheme val="minor"/>
      </rPr>
      <t xml:space="preserve"> Detailed specifications, 3D visuals, and layouts for each lab are available on the UNGM page. Carefully review these documents to fully understand the requirements.
- </t>
    </r>
    <r>
      <rPr>
        <b/>
        <i/>
        <sz val="11"/>
        <color theme="1"/>
        <rFont val="Calibri"/>
        <family val="2"/>
        <charset val="162"/>
        <scheme val="minor"/>
      </rPr>
      <t xml:space="preserve">Alignment: </t>
    </r>
    <r>
      <rPr>
        <sz val="11"/>
        <color theme="1"/>
        <rFont val="Calibri"/>
        <family val="2"/>
        <charset val="162"/>
        <scheme val="minor"/>
      </rPr>
      <t>Provide a unit price that adheres strictly to the specifications outlined in the reference documents. These specifications will be used by UNICEF as a checklist to verify compliance upon delivery of items and services.</t>
    </r>
  </si>
  <si>
    <r>
      <rPr>
        <b/>
        <sz val="11"/>
        <rFont val="Calibri"/>
        <family val="2"/>
        <scheme val="minor"/>
      </rPr>
      <t xml:space="preserve">2. Teknik Özellikler
</t>
    </r>
    <r>
      <rPr>
        <sz val="11"/>
        <rFont val="Calibri"/>
        <family val="2"/>
        <scheme val="minor"/>
      </rPr>
      <t xml:space="preserve">
- </t>
    </r>
    <r>
      <rPr>
        <b/>
        <sz val="11"/>
        <rFont val="Calibri"/>
        <family val="2"/>
        <scheme val="minor"/>
      </rPr>
      <t xml:space="preserve">Önemli Belgeler: </t>
    </r>
    <r>
      <rPr>
        <sz val="11"/>
        <rFont val="Calibri"/>
        <family val="2"/>
        <scheme val="minor"/>
      </rPr>
      <t xml:space="preserve">Her laboratuvar için ayrıntılı özellikler, 3D görseller ve düzenler UNGM sayfasında mevcuttur. Gereksinimleri tam olarak anlamak için bu belgeleri dikkatlice inceleyin.
- </t>
    </r>
    <r>
      <rPr>
        <b/>
        <sz val="11"/>
        <rFont val="Calibri"/>
        <family val="2"/>
        <scheme val="minor"/>
      </rPr>
      <t>Uyumluluk:</t>
    </r>
    <r>
      <rPr>
        <sz val="11"/>
        <rFont val="Calibri"/>
        <family val="2"/>
        <scheme val="minor"/>
      </rPr>
      <t xml:space="preserve"> Referans belgelerinde belirtilen özelliklere kesinlikle uyan bir birim fiyat sağlayın. Bu özellikler, UNICEF tarafından ürün ve hizmetlerin teslimatı sırasında uyumluluğu doğrulamak için bir kontrol listesi olarak kullanılacaktır.</t>
    </r>
  </si>
  <si>
    <r>
      <rPr>
        <b/>
        <sz val="11"/>
        <color theme="1"/>
        <rFont val="Calibri"/>
        <family val="2"/>
        <charset val="162"/>
        <scheme val="minor"/>
      </rPr>
      <t xml:space="preserve">3. Automatic Calculations
</t>
    </r>
    <r>
      <rPr>
        <sz val="11"/>
        <color theme="1"/>
        <rFont val="Calibri"/>
        <family val="2"/>
        <charset val="162"/>
        <scheme val="minor"/>
      </rPr>
      <t xml:space="preserve">
The Excel file is programmed to calculate the following automatically:
-</t>
    </r>
    <r>
      <rPr>
        <b/>
        <i/>
        <sz val="11"/>
        <color theme="1"/>
        <rFont val="Calibri"/>
        <family val="2"/>
        <charset val="162"/>
        <scheme val="minor"/>
      </rPr>
      <t xml:space="preserve"> Item Cost: </t>
    </r>
    <r>
      <rPr>
        <sz val="11"/>
        <color theme="1"/>
        <rFont val="Calibri"/>
        <family val="2"/>
        <charset val="162"/>
        <scheme val="minor"/>
      </rPr>
      <t xml:space="preserve">Based on the unit price you provide and the specified quantity.
- </t>
    </r>
    <r>
      <rPr>
        <b/>
        <i/>
        <sz val="11"/>
        <color theme="1"/>
        <rFont val="Calibri"/>
        <family val="2"/>
        <charset val="162"/>
        <scheme val="minor"/>
      </rPr>
      <t>Subtotals:</t>
    </r>
    <r>
      <rPr>
        <sz val="11"/>
        <color theme="1"/>
        <rFont val="Calibri"/>
        <family val="2"/>
        <charset val="162"/>
        <scheme val="minor"/>
      </rPr>
      <t xml:space="preserve"> For each category or section.
- </t>
    </r>
    <r>
      <rPr>
        <b/>
        <i/>
        <sz val="11"/>
        <color theme="1"/>
        <rFont val="Calibri"/>
        <family val="2"/>
        <charset val="162"/>
        <scheme val="minor"/>
      </rPr>
      <t>Total Cost:</t>
    </r>
    <r>
      <rPr>
        <sz val="11"/>
        <color theme="1"/>
        <rFont val="Calibri"/>
        <family val="2"/>
        <charset val="162"/>
        <scheme val="minor"/>
      </rPr>
      <t xml:space="preserve"> For the entire proposal.
</t>
    </r>
    <r>
      <rPr>
        <b/>
        <i/>
        <sz val="11"/>
        <color theme="1"/>
        <rFont val="Calibri"/>
        <family val="2"/>
        <charset val="162"/>
        <scheme val="minor"/>
      </rPr>
      <t xml:space="preserve">Restriction: </t>
    </r>
    <r>
      <rPr>
        <sz val="11"/>
        <color theme="1"/>
        <rFont val="Calibri"/>
        <family val="2"/>
        <charset val="162"/>
        <scheme val="minor"/>
      </rPr>
      <t>Do not manually alter or enter data in any fields other than the designated unit price column, as this could disrupt the automated calculations.</t>
    </r>
  </si>
  <si>
    <r>
      <rPr>
        <b/>
        <sz val="11"/>
        <rFont val="Calibri"/>
        <family val="2"/>
        <scheme val="minor"/>
      </rPr>
      <t xml:space="preserve">3. Otomatik Hesaplamalar
</t>
    </r>
    <r>
      <rPr>
        <sz val="11"/>
        <rFont val="Calibri"/>
        <family val="2"/>
        <scheme val="minor"/>
      </rPr>
      <t xml:space="preserve">
Excel dosyası aşağıdakileri otomatik olarak hesaplamak üzere programlanmıştır:
- Ürün Maliyeti: Sağladığınız birim fiyata ve belirtilen miktara göre.
- Ara Toplamlar: Her kategori veya bölüm için.
- Toplam Maliyet: Tüm teklif için.
</t>
    </r>
    <r>
      <rPr>
        <b/>
        <sz val="11"/>
        <rFont val="Calibri"/>
        <family val="2"/>
        <scheme val="minor"/>
      </rPr>
      <t xml:space="preserve">Kısıtlama: </t>
    </r>
    <r>
      <rPr>
        <sz val="11"/>
        <rFont val="Calibri"/>
        <family val="2"/>
        <scheme val="minor"/>
      </rPr>
      <t>Otomatik hesaplamaları bozabileceğinden, belirtilen birim fiyat sütunu dışındaki hiçbir alanda manuel olarak veri değiştirmeyin veya girmeyin.</t>
    </r>
  </si>
  <si>
    <r>
      <rPr>
        <b/>
        <sz val="11"/>
        <color theme="1"/>
        <rFont val="Calibri"/>
        <family val="2"/>
        <charset val="162"/>
        <scheme val="minor"/>
      </rPr>
      <t xml:space="preserve">4. Accuracy Check
</t>
    </r>
    <r>
      <rPr>
        <sz val="11"/>
        <color theme="1"/>
        <rFont val="Calibri"/>
        <family val="2"/>
        <charset val="162"/>
        <scheme val="minor"/>
      </rPr>
      <t xml:space="preserve">
- </t>
    </r>
    <r>
      <rPr>
        <b/>
        <i/>
        <sz val="11"/>
        <color theme="1"/>
        <rFont val="Calibri"/>
        <family val="2"/>
        <charset val="162"/>
        <scheme val="minor"/>
      </rPr>
      <t xml:space="preserve">Double-Check Entries: </t>
    </r>
    <r>
      <rPr>
        <sz val="11"/>
        <color theme="1"/>
        <rFont val="Calibri"/>
        <family val="2"/>
        <charset val="162"/>
        <scheme val="minor"/>
      </rPr>
      <t xml:space="preserve">Review each unit price to ensure it reflects your intended proposal and aligns with the specified requirements.
- </t>
    </r>
    <r>
      <rPr>
        <b/>
        <i/>
        <sz val="11"/>
        <color theme="1"/>
        <rFont val="Calibri"/>
        <family val="2"/>
        <charset val="162"/>
        <scheme val="minor"/>
      </rPr>
      <t xml:space="preserve">Impact: </t>
    </r>
    <r>
      <rPr>
        <sz val="11"/>
        <color theme="1"/>
        <rFont val="Calibri"/>
        <family val="2"/>
        <charset val="162"/>
        <scheme val="minor"/>
      </rPr>
      <t>Keep in mind that any errors in unit price entries will directly affect the calculated totals.</t>
    </r>
  </si>
  <si>
    <r>
      <rPr>
        <b/>
        <sz val="11"/>
        <rFont val="Calibri"/>
        <family val="2"/>
        <scheme val="minor"/>
      </rPr>
      <t xml:space="preserve">4. Doğruluk Kontrolü
</t>
    </r>
    <r>
      <rPr>
        <sz val="11"/>
        <rFont val="Calibri"/>
        <family val="2"/>
        <scheme val="minor"/>
      </rPr>
      <t xml:space="preserve">
- </t>
    </r>
    <r>
      <rPr>
        <b/>
        <sz val="11"/>
        <rFont val="Calibri"/>
        <family val="2"/>
        <scheme val="minor"/>
      </rPr>
      <t>Girişleri İki Kez Kontrol Edin</t>
    </r>
    <r>
      <rPr>
        <sz val="11"/>
        <rFont val="Calibri"/>
        <family val="2"/>
        <scheme val="minor"/>
      </rPr>
      <t xml:space="preserve">: Her birim fiyatı inceleyerek, amaçladığınız teklifi yansıttığından ve belirtilen gerekliliklerle uyumlu olduğundan emin olun.
- </t>
    </r>
    <r>
      <rPr>
        <b/>
        <sz val="11"/>
        <rFont val="Calibri"/>
        <family val="2"/>
        <scheme val="minor"/>
      </rPr>
      <t>Etki:</t>
    </r>
    <r>
      <rPr>
        <sz val="11"/>
        <rFont val="Calibri"/>
        <family val="2"/>
        <scheme val="minor"/>
      </rPr>
      <t xml:space="preserve"> Birim fiyat girişlerindeki herhangi bir hatanın hesaplanan toplamları doğrudan etkileyeceğini unutmayın.</t>
    </r>
  </si>
  <si>
    <r>
      <rPr>
        <b/>
        <sz val="11"/>
        <color theme="1"/>
        <rFont val="Calibri"/>
        <family val="2"/>
        <charset val="162"/>
        <scheme val="minor"/>
      </rPr>
      <t>5. Final Review</t>
    </r>
    <r>
      <rPr>
        <sz val="11"/>
        <color theme="1"/>
        <rFont val="Calibri"/>
        <family val="2"/>
        <charset val="162"/>
        <scheme val="minor"/>
      </rPr>
      <t xml:space="preserve">
- </t>
    </r>
    <r>
      <rPr>
        <b/>
        <i/>
        <sz val="11"/>
        <color theme="1"/>
        <rFont val="Calibri"/>
        <family val="2"/>
        <charset val="162"/>
        <scheme val="minor"/>
      </rPr>
      <t xml:space="preserve">Review Generated Totals: </t>
    </r>
    <r>
      <rPr>
        <sz val="11"/>
        <color theme="1"/>
        <rFont val="Calibri"/>
        <family val="2"/>
        <charset val="162"/>
        <scheme val="minor"/>
      </rPr>
      <t>Before submitting your proposal, verify the automatically calculated totals to ensure their accuracy.</t>
    </r>
  </si>
  <si>
    <r>
      <rPr>
        <b/>
        <sz val="11"/>
        <rFont val="Calibri"/>
        <family val="2"/>
        <scheme val="minor"/>
      </rPr>
      <t>5. Son Kontrol</t>
    </r>
    <r>
      <rPr>
        <sz val="11"/>
        <rFont val="Calibri"/>
        <family val="2"/>
        <scheme val="minor"/>
      </rPr>
      <t xml:space="preserve">
</t>
    </r>
    <r>
      <rPr>
        <b/>
        <sz val="11"/>
        <rFont val="Calibri"/>
        <family val="2"/>
        <scheme val="minor"/>
      </rPr>
      <t xml:space="preserve">- Oluşturulan Toplamları İnceleyin: </t>
    </r>
    <r>
      <rPr>
        <sz val="11"/>
        <rFont val="Calibri"/>
        <family val="2"/>
        <scheme val="minor"/>
      </rPr>
      <t>Teklifinizi göndermeden önce, doğruluklarından emin olmak için otomatik olarak hesaplanan toplamları doğrulayın.</t>
    </r>
  </si>
  <si>
    <t>TEACHER LEARNING LABORATORY TECHNICAL EQUIPMENT PRICE PROPOSAL</t>
  </si>
  <si>
    <t>Item</t>
  </si>
  <si>
    <t>Quantity</t>
  </si>
  <si>
    <t>Unit Price (TRY)</t>
  </si>
  <si>
    <t>Total Price (TRY)</t>
  </si>
  <si>
    <t>X1</t>
  </si>
  <si>
    <t>Computer and Accessory</t>
  </si>
  <si>
    <t>X1.1</t>
  </si>
  <si>
    <t xml:space="preserve">Notebook </t>
  </si>
  <si>
    <t>X1.2</t>
  </si>
  <si>
    <t>Tablet</t>
  </si>
  <si>
    <t>X1.3</t>
  </si>
  <si>
    <t>Desktop computer for video editing</t>
  </si>
  <si>
    <t>Total Cost for Computer and Accessory</t>
  </si>
  <si>
    <t>X2</t>
  </si>
  <si>
    <t>Monitors and Displays</t>
  </si>
  <si>
    <t>X2.1</t>
  </si>
  <si>
    <t>Smart screen</t>
  </si>
  <si>
    <t>X2.2</t>
  </si>
  <si>
    <t>All in one (Mixer console)</t>
  </si>
  <si>
    <t>X2.3</t>
  </si>
  <si>
    <t>65'' Led TV</t>
  </si>
  <si>
    <t>X2.4</t>
  </si>
  <si>
    <t>Monitor for video editing</t>
  </si>
  <si>
    <t>X3</t>
  </si>
  <si>
    <t>Imaging and Video</t>
  </si>
  <si>
    <t>X3.1</t>
  </si>
  <si>
    <t>Action camera</t>
  </si>
  <si>
    <t>X3.2</t>
  </si>
  <si>
    <t>Photographic camera</t>
  </si>
  <si>
    <t>X3.3</t>
  </si>
  <si>
    <t>Photography tripod</t>
  </si>
  <si>
    <t>X3.4</t>
  </si>
  <si>
    <t>Camera battery and charger</t>
  </si>
  <si>
    <t>X3.5</t>
  </si>
  <si>
    <t>Flash unit</t>
  </si>
  <si>
    <t>X3.6</t>
  </si>
  <si>
    <t>Camera bag</t>
  </si>
  <si>
    <t>X3.7</t>
  </si>
  <si>
    <t>Video camera tripod</t>
  </si>
  <si>
    <t>X3.8</t>
  </si>
  <si>
    <t>Capture card</t>
  </si>
  <si>
    <t>X3.9</t>
  </si>
  <si>
    <t>Prompter set</t>
  </si>
  <si>
    <t>X3.10</t>
  </si>
  <si>
    <t>Environment camera</t>
  </si>
  <si>
    <t>X3.11</t>
  </si>
  <si>
    <t>Green background screen</t>
  </si>
  <si>
    <t>Total Cost for Imaging and Video</t>
  </si>
  <si>
    <t>X4</t>
  </si>
  <si>
    <t>Audio Equipment</t>
  </si>
  <si>
    <t>X4.1</t>
  </si>
  <si>
    <t>Sound card</t>
  </si>
  <si>
    <t>X4.2</t>
  </si>
  <si>
    <t>Microphone</t>
  </si>
  <si>
    <t>X4.3</t>
  </si>
  <si>
    <t>Audio recorder headset</t>
  </si>
  <si>
    <t>X4.4</t>
  </si>
  <si>
    <t>Wireless microphone set</t>
  </si>
  <si>
    <t>X4.5</t>
  </si>
  <si>
    <t>Audio recorder</t>
  </si>
  <si>
    <t>X4.6</t>
  </si>
  <si>
    <t>Microphone set</t>
  </si>
  <si>
    <t>X4.7</t>
  </si>
  <si>
    <t>Headphone amplifier</t>
  </si>
  <si>
    <t>X4.8</t>
  </si>
  <si>
    <t>Speaker</t>
  </si>
  <si>
    <t>Total Cost for Audio Equipment</t>
  </si>
  <si>
    <t>X5</t>
  </si>
  <si>
    <t>Lighting and Visual</t>
  </si>
  <si>
    <t>X5.1</t>
  </si>
  <si>
    <t>Smart screen stand</t>
  </si>
  <si>
    <t>X5.2</t>
  </si>
  <si>
    <t>Lighting equipment set</t>
  </si>
  <si>
    <t>Total Cost for Lighting and Visual</t>
  </si>
  <si>
    <t>X6</t>
  </si>
  <si>
    <t>Storage and Backup</t>
  </si>
  <si>
    <t>X6.1</t>
  </si>
  <si>
    <t>Memory card</t>
  </si>
  <si>
    <t>X6.2</t>
  </si>
  <si>
    <t>Digital video and visual archive</t>
  </si>
  <si>
    <t>X6.3</t>
  </si>
  <si>
    <t>Portable SSD</t>
  </si>
  <si>
    <t>Total Cost for Storage and Backup</t>
  </si>
  <si>
    <t>X7</t>
  </si>
  <si>
    <t>Software</t>
  </si>
  <si>
    <t>X7.1</t>
  </si>
  <si>
    <t>Software required for editing, montage, etc.</t>
  </si>
  <si>
    <t>X7.2</t>
  </si>
  <si>
    <t>Microsoft office software</t>
  </si>
  <si>
    <t>X7.3</t>
  </si>
  <si>
    <t>Video capture software</t>
  </si>
  <si>
    <t>Total Cost for Software</t>
  </si>
  <si>
    <t>X8</t>
  </si>
  <si>
    <t>Connectivity and Accessories</t>
  </si>
  <si>
    <t>X8.1</t>
  </si>
  <si>
    <t>Triple socket</t>
  </si>
  <si>
    <t>X8.2</t>
  </si>
  <si>
    <t>Quintuple socket</t>
  </si>
  <si>
    <t>X8.3</t>
  </si>
  <si>
    <t>HDMI cable</t>
  </si>
  <si>
    <t>Total Cost for Connectivity and Accessories</t>
  </si>
  <si>
    <t>X9</t>
  </si>
  <si>
    <t>Other Items</t>
  </si>
  <si>
    <t>X9.1</t>
  </si>
  <si>
    <t>Multifunction color printer</t>
  </si>
  <si>
    <t>X9.2</t>
  </si>
  <si>
    <t>3D printer</t>
  </si>
  <si>
    <t>X9.3</t>
  </si>
  <si>
    <t>Filament</t>
  </si>
  <si>
    <t>X9.4</t>
  </si>
  <si>
    <t>Robotic set</t>
  </si>
  <si>
    <t>X9.5</t>
  </si>
  <si>
    <t>Notebook bag</t>
  </si>
  <si>
    <t>X9.6</t>
  </si>
  <si>
    <t>Bluetooth mouse</t>
  </si>
  <si>
    <t>Total Cost  for Other Items</t>
  </si>
  <si>
    <t>X10</t>
  </si>
  <si>
    <t>Distribution (All labs)</t>
  </si>
  <si>
    <t>C. TOTAL COST (EQUIPMENT)</t>
  </si>
  <si>
    <t>HİE</t>
  </si>
  <si>
    <t>BİL</t>
  </si>
  <si>
    <t>ERZ</t>
  </si>
  <si>
    <t>G.AN</t>
  </si>
  <si>
    <t>İST</t>
  </si>
  <si>
    <t>İZM</t>
  </si>
  <si>
    <t>MERS</t>
  </si>
  <si>
    <t>RİZE</t>
  </si>
  <si>
    <t>TOTAL</t>
  </si>
  <si>
    <t>ANKARA HİZMET İÇİ EĞİTİM ENSTİTÜSÜ TEACHER LEARNING LABORATORY TECHNICAL EQUIPMENT PRICE PROPOSAL</t>
  </si>
  <si>
    <t>Total cost  for Computer and Accessory</t>
  </si>
  <si>
    <t>Total cost  for Monitors and Displays</t>
  </si>
  <si>
    <t>Photgraphic camera</t>
  </si>
  <si>
    <t>Total cost  for Imaging and Video</t>
  </si>
  <si>
    <t>Total cost  for Audio Equipment</t>
  </si>
  <si>
    <t>Total cost  for Lighting and Visual</t>
  </si>
  <si>
    <t>Total cost  for Storage and Backup</t>
  </si>
  <si>
    <t>Total cost  for Software</t>
  </si>
  <si>
    <t>Total cost  for Connectivity and Accessories</t>
  </si>
  <si>
    <t>Total cost  for Other Items</t>
  </si>
  <si>
    <t>Delivery &amp; installation of the items to Ankara  (Exact address will be shared with recommended vendor)</t>
  </si>
  <si>
    <t>C. GRAND TOTAL Including transportation of items to Ankara (Exact address will be shared with recommended vendor)</t>
  </si>
  <si>
    <t>GÖLBAŞI BİLSEM TEACHER LEARNING LABORATORY TECHNICAL EQUIPMENT PRICE PROPOSAL</t>
  </si>
  <si>
    <t>Delivery &amp; installation of the items to YEĞİTEK (Exact address will be shared with recommended vendor)</t>
  </si>
  <si>
    <t>C. GRAND TOTAL Including transportation of items to YEĞİTEK (Exact address will be shared with recommended vendor)</t>
  </si>
  <si>
    <t>ERZURUM TEACHER LEARNING LABORATORY TECHNICAL EQUIPMENT PRICE PROPOSAL</t>
  </si>
  <si>
    <t>Delivery &amp; &amp; installation of the items to Erzurum (Exact address will be shared with recommended vendor)</t>
  </si>
  <si>
    <t>C. GRAND TOTAL Including transportation of items to Erzurum (Exact address will be shared with recommended vendor)</t>
  </si>
  <si>
    <t>GAZİANTEP TEACHER LEARNING LABORATORY TECHNICAL EQUIPMENT PRICE PROPOSAL</t>
  </si>
  <si>
    <t>Delivery &amp;  &amp; installation of the items to Gaziantep  (Exact address will be shared with recommended vendor)</t>
  </si>
  <si>
    <t>C. GRAND TOTAL Including transportation of items to Gaziantep (Exact address will be shared with recommended vendor)</t>
  </si>
  <si>
    <t>İZMİR TEACHER LEARNING LABORATORY TECHNICAL EQUIPMENT PRICE PROPOSAL</t>
  </si>
  <si>
    <t>Delivery &amp;  &amp; installation of the items to İzmir  (Exact address will be shared with recommended vendor)</t>
  </si>
  <si>
    <t>C. GRAND TOTAL Including transportation of items to İzmir (Exact address will be shared with recommended vendor)</t>
  </si>
  <si>
    <t>İSTANBUL TEACHER LEARNING LABORATORY TECHNICAL EQUIPMENT PRICE PROPOSAL</t>
  </si>
  <si>
    <t>Delivery &amp;  &amp; installation of the items to İstanbul (Exact address will be shared with recommended vendor)</t>
  </si>
  <si>
    <t>C. GRAND TOTAL Including transportation of items to İstanbul (Exact address will be shared with recommended vendor)</t>
  </si>
  <si>
    <t>MERSİN TEACHER LEARNING LABORATORY TECHNICAL EQUIPMENT PRICE PROPOSAL</t>
  </si>
  <si>
    <t>Delivery &amp;  &amp; installation of the items to Mersin (Exact address will be shared with recommended vendor)</t>
  </si>
  <si>
    <t>C. GRAND TOTAL Including transportation of items to Mersin (Exact address will be shared with recommended vendor)</t>
  </si>
  <si>
    <t>RİZE TEACHER LEARNING LABORATORY TECHNICAL EQUIPMENT PRICE PROPOSAL</t>
  </si>
  <si>
    <t>Delivery &amp;  &amp; installation of the items to Rize (Exact address will be shared with recommended vendor)</t>
  </si>
  <si>
    <t>C. GRAND TOTAL Including transportation of items to Rize (Exact address will be shared with recommended vendor)</t>
  </si>
  <si>
    <t>Proposed Brand and Model (with Technical Specifications)</t>
  </si>
  <si>
    <r>
      <rPr>
        <b/>
        <sz val="11"/>
        <rFont val="Calibri"/>
        <family val="2"/>
        <scheme val="minor"/>
      </rPr>
      <t>Additional Notes:</t>
    </r>
    <r>
      <rPr>
        <sz val="11"/>
        <color theme="1"/>
        <rFont val="Calibri"/>
        <family val="2"/>
        <scheme val="minor"/>
      </rPr>
      <t xml:space="preserve">
</t>
    </r>
    <r>
      <rPr>
        <b/>
        <i/>
        <sz val="11"/>
        <color theme="1"/>
        <rFont val="Calibri"/>
        <family val="2"/>
        <charset val="162"/>
        <scheme val="minor"/>
      </rPr>
      <t>1. Items Not Included:</t>
    </r>
    <r>
      <rPr>
        <sz val="11"/>
        <color theme="1"/>
        <rFont val="Calibri"/>
        <family val="2"/>
        <scheme val="minor"/>
      </rPr>
      <t xml:space="preserve"> If the unit number is listed as zero, it indicates that the corresponding item is not required for that specific lab.
</t>
    </r>
    <r>
      <rPr>
        <b/>
        <i/>
        <sz val="11"/>
        <color theme="1"/>
        <rFont val="Calibri"/>
        <family val="2"/>
        <charset val="162"/>
        <scheme val="minor"/>
      </rPr>
      <t xml:space="preserve">2. Post-Award Obligations:
</t>
    </r>
    <r>
      <rPr>
        <sz val="11"/>
        <color theme="1"/>
        <rFont val="Calibri"/>
        <family val="2"/>
        <scheme val="minor"/>
      </rPr>
      <t xml:space="preserve">- The selected supplier must submit warranty certificates for every item procured. These certificates must include after-sales service details.
    - Distribution of Certificates: The original warranty certificates will be provided to the consignees, while copies of the signed certificates will be submitted to UNICEF.
- A waybill for each shipment, containing the purchase order (PO) number and serial numbers of the items, must be submitted to UNICEF. This must be accompanied by delivery forms signed and stamped by the consignees.
</t>
    </r>
    <r>
      <rPr>
        <b/>
        <i/>
        <sz val="11"/>
        <color theme="1"/>
        <rFont val="Calibri"/>
        <family val="2"/>
        <charset val="162"/>
        <scheme val="minor"/>
      </rPr>
      <t>3. Delivery Requirements:</t>
    </r>
    <r>
      <rPr>
        <sz val="11"/>
        <color theme="1"/>
        <rFont val="Calibri"/>
        <family val="2"/>
        <scheme val="minor"/>
      </rPr>
      <t xml:space="preserve">
- All items must be delivered to the locations specified in the annexed distribution list.
- The planned delivery timeline for all items to the eight lab locations is the first week of September. However, suppliers should be prepared for potential adjustments, with delivery possibly being requested up to two months earlier or later.
By strictly adhering to these instructions, applicants can ensure that their financial proposals are accurate, compliant with UNICEF’s requirements, and fully aligned with the provided specifications. This process also minimizes the risk of errors or misinterpretations during evaluation.
</t>
    </r>
    <r>
      <rPr>
        <b/>
        <i/>
        <sz val="11"/>
        <rFont val="Calibri"/>
        <family val="2"/>
        <scheme val="minor"/>
      </rPr>
      <t xml:space="preserve">4. Unit Number of Lab Equipment:
</t>
    </r>
    <r>
      <rPr>
        <sz val="11"/>
        <rFont val="Calibri"/>
        <family val="2"/>
        <scheme val="minor"/>
      </rPr>
      <t xml:space="preserve">
- T</t>
    </r>
    <r>
      <rPr>
        <sz val="11"/>
        <color theme="1"/>
        <rFont val="Calibri"/>
        <family val="2"/>
        <charset val="162"/>
        <scheme val="minor"/>
      </rPr>
      <t>he unit number of lab equipment is tentative and subject to change depending on the proposed total cost of the equipment to be procured by the applicants (or winning bid). If the total cost is lower or higher than UNICEF's planned budget, the number of units may either increase or decrease accordingly.</t>
    </r>
    <r>
      <rPr>
        <sz val="11"/>
        <color theme="1"/>
        <rFont val="Calibri"/>
        <family val="2"/>
        <scheme val="minor"/>
      </rPr>
      <t xml:space="preserve">
</t>
    </r>
    <r>
      <rPr>
        <b/>
        <i/>
        <sz val="11"/>
        <color theme="1"/>
        <rFont val="Calibri"/>
        <family val="2"/>
        <scheme val="minor"/>
      </rPr>
      <t xml:space="preserve">5. Proposed Brand and Model (with Technical Specifications)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Required Action:</t>
    </r>
    <r>
      <rPr>
        <sz val="11"/>
        <color theme="1"/>
        <rFont val="Calibri"/>
        <family val="2"/>
        <scheme val="minor"/>
      </rPr>
      <t xml:space="preserve"> Enter only the proposed brand and model with technical specifications for each item in the designated column within the Proposed Brands tab of the provided Excel file.
</t>
    </r>
  </si>
  <si>
    <r>
      <rPr>
        <b/>
        <sz val="11"/>
        <rFont val="Calibri"/>
        <family val="2"/>
        <scheme val="minor"/>
      </rPr>
      <t>Ek Notlar:</t>
    </r>
    <r>
      <rPr>
        <sz val="11"/>
        <color rgb="FFFF0000"/>
        <rFont val="Calibri"/>
        <family val="2"/>
        <scheme val="minor"/>
      </rPr>
      <t xml:space="preserve">
</t>
    </r>
    <r>
      <rPr>
        <b/>
        <i/>
        <sz val="11"/>
        <rFont val="Calibri"/>
        <family val="2"/>
        <scheme val="minor"/>
      </rPr>
      <t>1. Dahil Olmayan Öğeler:</t>
    </r>
    <r>
      <rPr>
        <sz val="11"/>
        <rFont val="Calibri"/>
        <family val="2"/>
        <scheme val="minor"/>
      </rPr>
      <t xml:space="preserve"> Birim numarası sıfır olarak listelenmişse, ilgili öğenin o belirli laboratuvar için gerekli olmadığını gösterir.
</t>
    </r>
    <r>
      <rPr>
        <b/>
        <i/>
        <sz val="11"/>
        <rFont val="Calibri"/>
        <family val="2"/>
        <scheme val="minor"/>
      </rPr>
      <t>2. Kontrat Sonrası Yasal Yükümlülükler:</t>
    </r>
    <r>
      <rPr>
        <sz val="11"/>
        <rFont val="Calibri"/>
        <family val="2"/>
        <scheme val="minor"/>
      </rPr>
      <t xml:space="preserve">
- Seçilen tedarikçi, tedarik edilen her öğe için garanti sertifikaları sunmalıdır. Bu sertifikalar satış sonrası servis ayrıntılarını içermelidir.
- Sertifikaların Dağıtımı: Orijinal garanti sertifikaları alıcılara sağlanacak ve imzalı sertifikaların kopyaları UNICEF'e sunulacaktır.
- Her sevkiyat için, satın alma siparişi (PO) numarasını ve öğelerin seri numaralarını içeren bir irsaliye UNICEF'e sunulmalıdır. Buna, alıcılar tarafından imzalanmış ve damgalanmış teslimat formları eşlik etmelidir.
</t>
    </r>
    <r>
      <rPr>
        <sz val="11"/>
        <color rgb="FFFF0000"/>
        <rFont val="Calibri"/>
        <family val="2"/>
        <scheme val="minor"/>
      </rPr>
      <t xml:space="preserve">
</t>
    </r>
    <r>
      <rPr>
        <b/>
        <i/>
        <sz val="11"/>
        <rFont val="Calibri"/>
        <family val="2"/>
        <scheme val="minor"/>
      </rPr>
      <t>3. Teslimat Gereksinimleri:</t>
    </r>
    <r>
      <rPr>
        <sz val="11"/>
        <rFont val="Calibri"/>
        <family val="2"/>
        <scheme val="minor"/>
      </rPr>
      <t xml:space="preserve">
- Tüm ürünler ekteki dağıtım listesinde belirtilen yerlere teslim edilmelidir.
- Tüm ürünler için sekiz laboratuvar yerine planlanan teslimat zaman çizelgesi Ekim ayının ilk haftasıdır. Ancak tedarikçiler, teslimatın iki ay önce veya sonra talep edilmesiyle olası ayarlamalara hazırlıklı olmalıdır.
</t>
    </r>
    <r>
      <rPr>
        <sz val="11"/>
        <color rgb="FFFF0000"/>
        <rFont val="Calibri"/>
        <family val="2"/>
        <scheme val="minor"/>
      </rPr>
      <t xml:space="preserve">
</t>
    </r>
    <r>
      <rPr>
        <sz val="11"/>
        <rFont val="Calibri"/>
        <family val="2"/>
        <scheme val="minor"/>
      </rPr>
      <t>Bu talimatlara sıkı sıkıya bağlı kalarak, başvuru sahipleri mali tekliflerinin doğru, UNICEF'in gerekliliklerine uygun ve sağlanan özelliklerle tamamen uyumlu olduğundan emin olabilirler. Bu süreç ayrıca değerlendirme sırasında hata veya yanlış yorumlama riskini de en aza indirir.</t>
    </r>
    <r>
      <rPr>
        <sz val="11"/>
        <color rgb="FFFF0000"/>
        <rFont val="Calibri"/>
        <family val="2"/>
        <scheme val="minor"/>
      </rPr>
      <t xml:space="preserve">
</t>
    </r>
    <r>
      <rPr>
        <b/>
        <i/>
        <sz val="11"/>
        <rFont val="Calibri"/>
        <family val="2"/>
        <scheme val="minor"/>
      </rPr>
      <t>4. Laboratuvar Ekipmanı Birim Sayısı:</t>
    </r>
    <r>
      <rPr>
        <sz val="11"/>
        <rFont val="Calibri"/>
        <family val="2"/>
        <scheme val="minor"/>
      </rPr>
      <t xml:space="preserve">
- Laboratuvar ekipmanı birim sayısı geçicidir ve başvuranlar (veya kazanan teklif) tarafından tedarik edilecek ekipmanın önerilen toplam maliyetine bağlı olarak değişebilir. Toplam maliyet UNICEF'in planlanan bütçesinden düşük veya yüksekse, birim sayısı buna göre artabilir veya azalabilir.
</t>
    </r>
    <r>
      <rPr>
        <b/>
        <i/>
        <sz val="11"/>
        <rFont val="Calibri"/>
        <family val="2"/>
        <scheme val="minor"/>
      </rPr>
      <t xml:space="preserve">5. Önerilen Marka ve Model (Teknik Özellikleri ile birlikte)
</t>
    </r>
    <r>
      <rPr>
        <sz val="11"/>
        <rFont val="Calibri"/>
        <family val="2"/>
        <scheme val="minor"/>
      </rPr>
      <t xml:space="preserve">
- </t>
    </r>
    <r>
      <rPr>
        <b/>
        <sz val="11"/>
        <rFont val="Calibri"/>
        <family val="2"/>
        <scheme val="minor"/>
      </rPr>
      <t>Gerekli Eylem:</t>
    </r>
    <r>
      <rPr>
        <sz val="11"/>
        <rFont val="Calibri"/>
        <family val="2"/>
        <scheme val="minor"/>
      </rPr>
      <t xml:space="preserve"> Sağlanan Excel dosyasının Proposed Brands sekmesindeki belirtilen sütuna her bir ürün için önerilen marka ve modeli teknik özellikleriyle birlikte girin.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</si>
</sst>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1F]#,##0.00"/>
  </numFmts>
  <fonts count="24" x14ac:knownFonts="1">
    <font>
      <sz val="11"/>
      <color theme="1"/>
      <name val="Calibri"/>
      <family val="2"/>
      <scheme val="minor"/>
    </font>
    <font>
      <sz val="11"/>
      <color theme="1"/>
      <name val="Calibri"/>
      <family val="2"/>
      <charset val="162"/>
      <scheme val="minor"/>
    </font>
    <font>
      <b/>
      <sz val="11"/>
      <color theme="1"/>
      <name val="Calibri"/>
      <family val="2"/>
      <scheme val="minor"/>
    </font>
    <font>
      <sz val="11"/>
      <color rgb="FF000000"/>
      <name val="Calibri"/>
      <family val="2"/>
      <scheme val="minor"/>
    </font>
    <font>
      <b/>
      <sz val="11"/>
      <name val="Calibri"/>
      <family val="2"/>
      <scheme val="minor"/>
    </font>
    <font>
      <b/>
      <sz val="12"/>
      <color rgb="FFFF0000"/>
      <name val="Calibri"/>
      <family val="2"/>
      <scheme val="minor"/>
    </font>
    <font>
      <sz val="8"/>
      <name val="Calibri"/>
      <family val="2"/>
      <scheme val="minor"/>
    </font>
    <font>
      <sz val="12"/>
      <color theme="1"/>
      <name val="Calibri"/>
      <family val="2"/>
      <scheme val="minor"/>
    </font>
    <font>
      <b/>
      <sz val="12"/>
      <color theme="0"/>
      <name val="Calibri"/>
      <family val="2"/>
      <scheme val="minor"/>
    </font>
    <font>
      <b/>
      <sz val="20"/>
      <color theme="0"/>
      <name val="Calibri"/>
      <family val="2"/>
      <charset val="162"/>
      <scheme val="minor"/>
    </font>
    <font>
      <b/>
      <sz val="14"/>
      <name val="Calibri"/>
      <family val="2"/>
      <charset val="162"/>
      <scheme val="minor"/>
    </font>
    <font>
      <b/>
      <i/>
      <sz val="11"/>
      <color theme="1"/>
      <name val="Calibri"/>
      <family val="2"/>
      <charset val="162"/>
      <scheme val="minor"/>
    </font>
    <font>
      <sz val="11"/>
      <name val="Calibri"/>
      <family val="2"/>
      <scheme val="minor"/>
    </font>
    <font>
      <b/>
      <sz val="11"/>
      <color rgb="FF474747"/>
      <name val="Calibri"/>
      <family val="2"/>
      <scheme val="minor"/>
    </font>
    <font>
      <b/>
      <sz val="11"/>
      <color rgb="FFFF0000"/>
      <name val="Calibri"/>
      <family val="2"/>
      <charset val="162"/>
      <scheme val="minor"/>
    </font>
    <font>
      <b/>
      <sz val="12"/>
      <color theme="1"/>
      <name val="Calibri"/>
      <family val="2"/>
      <scheme val="minor"/>
    </font>
    <font>
      <b/>
      <sz val="12"/>
      <name val="Calibri"/>
      <family val="2"/>
      <scheme val="minor"/>
    </font>
    <font>
      <sz val="11"/>
      <color rgb="FFFF0000"/>
      <name val="Calibri"/>
      <family val="2"/>
      <charset val="162"/>
      <scheme val="minor"/>
    </font>
    <font>
      <b/>
      <sz val="11"/>
      <color theme="1"/>
      <name val="Calibri"/>
      <family val="2"/>
      <charset val="162"/>
      <scheme val="minor"/>
    </font>
    <font>
      <b/>
      <sz val="14"/>
      <color theme="1"/>
      <name val="Calibri"/>
      <family val="2"/>
      <charset val="162"/>
      <scheme val="minor"/>
    </font>
    <font>
      <b/>
      <i/>
      <sz val="11"/>
      <name val="Calibri"/>
      <family val="2"/>
      <scheme val="minor"/>
    </font>
    <font>
      <sz val="11"/>
      <color rgb="FFFF0000"/>
      <name val="Calibri"/>
      <family val="2"/>
      <scheme val="minor"/>
    </font>
    <font>
      <b/>
      <sz val="14"/>
      <name val="Calibri"/>
      <family val="2"/>
      <scheme val="minor"/>
    </font>
    <font>
      <b/>
      <i/>
      <sz val="11"/>
      <color theme="1"/>
      <name val="Calibri"/>
      <family val="2"/>
      <scheme val="minor"/>
    </font>
  </fonts>
  <fills count="15">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1"/>
        <bgColor indexed="64"/>
      </patternFill>
    </fill>
    <fill>
      <patternFill patternType="solid">
        <fgColor theme="1" tint="0.34998626667073579"/>
        <bgColor rgb="FF808080"/>
      </patternFill>
    </fill>
    <fill>
      <patternFill patternType="solid">
        <fgColor theme="5"/>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3" fillId="0" borderId="0"/>
    <xf numFmtId="0" fontId="3" fillId="0" borderId="0"/>
  </cellStyleXfs>
  <cellXfs count="168">
    <xf numFmtId="0" fontId="0" fillId="0" borderId="0" xfId="0"/>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8" borderId="1" xfId="0" applyFont="1" applyFill="1" applyBorder="1" applyAlignment="1">
      <alignment horizontal="center" vertical="center"/>
    </xf>
    <xf numFmtId="0" fontId="0" fillId="5" borderId="1" xfId="0" applyFill="1" applyBorder="1" applyAlignment="1">
      <alignment horizontal="center" vertical="center"/>
    </xf>
    <xf numFmtId="0" fontId="0" fillId="7" borderId="1" xfId="0" applyFill="1" applyBorder="1" applyAlignment="1">
      <alignment horizontal="center" vertical="center"/>
    </xf>
    <xf numFmtId="0" fontId="0" fillId="9" borderId="1" xfId="0" applyFill="1" applyBorder="1" applyAlignment="1">
      <alignment horizontal="center" vertical="center"/>
    </xf>
    <xf numFmtId="0" fontId="0" fillId="3" borderId="1" xfId="0" applyFill="1" applyBorder="1" applyAlignment="1">
      <alignment horizontal="center" vertical="center"/>
    </xf>
    <xf numFmtId="49" fontId="8" fillId="12" borderId="1" xfId="1" applyNumberFormat="1" applyFont="1" applyFill="1" applyBorder="1" applyAlignment="1">
      <alignment horizontal="center" vertical="center" wrapText="1" readingOrder="1"/>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0" fillId="7" borderId="1" xfId="0" applyFill="1" applyBorder="1" applyAlignment="1">
      <alignment horizontal="center" vertical="center" wrapText="1"/>
    </xf>
    <xf numFmtId="0" fontId="0" fillId="9" borderId="1" xfId="0" applyFill="1" applyBorder="1" applyAlignment="1">
      <alignment horizontal="center" vertical="center" wrapText="1"/>
    </xf>
    <xf numFmtId="49" fontId="8" fillId="12" borderId="7" xfId="1" applyNumberFormat="1" applyFont="1" applyFill="1" applyBorder="1" applyAlignment="1">
      <alignment horizontal="center" vertical="center" wrapText="1" readingOrder="1"/>
    </xf>
    <xf numFmtId="0" fontId="12" fillId="3" borderId="1" xfId="0" applyFont="1" applyFill="1" applyBorder="1" applyAlignment="1">
      <alignment vertical="center" wrapText="1"/>
    </xf>
    <xf numFmtId="0" fontId="4" fillId="2" borderId="1" xfId="0" applyFont="1" applyFill="1" applyBorder="1" applyAlignment="1">
      <alignment vertical="center"/>
    </xf>
    <xf numFmtId="0" fontId="13" fillId="2" borderId="1" xfId="0" applyFont="1" applyFill="1" applyBorder="1" applyAlignment="1">
      <alignment horizontal="center" vertical="center" wrapText="1"/>
    </xf>
    <xf numFmtId="0" fontId="12" fillId="5" borderId="1" xfId="0" applyFont="1" applyFill="1" applyBorder="1" applyAlignment="1">
      <alignment vertical="center" wrapText="1"/>
    </xf>
    <xf numFmtId="0" fontId="4" fillId="4" borderId="1" xfId="0" applyFont="1" applyFill="1" applyBorder="1" applyAlignment="1">
      <alignment vertical="center"/>
    </xf>
    <xf numFmtId="0" fontId="13" fillId="4" borderId="1" xfId="0" applyFont="1" applyFill="1" applyBorder="1" applyAlignment="1">
      <alignment horizontal="center" vertical="center" wrapText="1"/>
    </xf>
    <xf numFmtId="0" fontId="12" fillId="7" borderId="1" xfId="0" applyFont="1" applyFill="1" applyBorder="1" applyAlignment="1">
      <alignment vertical="center" wrapText="1"/>
    </xf>
    <xf numFmtId="0" fontId="4" fillId="6" borderId="1" xfId="0" applyFont="1" applyFill="1" applyBorder="1" applyAlignment="1">
      <alignment vertical="center"/>
    </xf>
    <xf numFmtId="0" fontId="13" fillId="6" borderId="1" xfId="0" applyFont="1" applyFill="1" applyBorder="1" applyAlignment="1">
      <alignment horizontal="center" vertical="center" wrapText="1"/>
    </xf>
    <xf numFmtId="0" fontId="12" fillId="9" borderId="1" xfId="0" applyFont="1" applyFill="1" applyBorder="1" applyAlignment="1">
      <alignment vertical="center" wrapText="1"/>
    </xf>
    <xf numFmtId="0" fontId="4" fillId="8" borderId="1" xfId="0" applyFont="1" applyFill="1" applyBorder="1" applyAlignment="1">
      <alignment vertical="center"/>
    </xf>
    <xf numFmtId="0" fontId="13" fillId="8" borderId="1" xfId="0" applyFont="1" applyFill="1" applyBorder="1" applyAlignment="1">
      <alignment horizontal="center" vertical="center" wrapText="1"/>
    </xf>
    <xf numFmtId="0" fontId="2" fillId="2" borderId="1" xfId="0" applyFont="1" applyFill="1" applyBorder="1" applyAlignment="1">
      <alignment vertical="center"/>
    </xf>
    <xf numFmtId="0" fontId="14" fillId="10" borderId="1" xfId="0" applyFont="1" applyFill="1" applyBorder="1" applyAlignment="1">
      <alignment horizontal="center"/>
    </xf>
    <xf numFmtId="0" fontId="14" fillId="10" borderId="2" xfId="0" applyFont="1" applyFill="1" applyBorder="1" applyAlignment="1">
      <alignment horizontal="center" vertical="center"/>
    </xf>
    <xf numFmtId="0" fontId="14" fillId="10" borderId="2" xfId="0" applyFont="1" applyFill="1" applyBorder="1" applyAlignment="1">
      <alignment horizontal="center" vertical="center" wrapText="1"/>
    </xf>
    <xf numFmtId="0" fontId="7" fillId="0" borderId="0" xfId="0" applyFont="1" applyAlignment="1">
      <alignment horizontal="center"/>
    </xf>
    <xf numFmtId="164" fontId="16" fillId="0" borderId="1" xfId="1" applyNumberFormat="1" applyFont="1" applyBorder="1" applyAlignment="1">
      <alignment horizontal="center" vertical="center" wrapText="1" readingOrder="1"/>
    </xf>
    <xf numFmtId="0" fontId="5" fillId="0" borderId="3" xfId="0" applyFont="1" applyBorder="1" applyAlignment="1">
      <alignment horizontal="left" vertical="center"/>
    </xf>
    <xf numFmtId="0" fontId="5" fillId="0" borderId="1" xfId="0" applyFont="1" applyBorder="1" applyAlignment="1">
      <alignment horizontal="center"/>
    </xf>
    <xf numFmtId="0" fontId="17" fillId="0" borderId="0" xfId="0" applyFont="1"/>
    <xf numFmtId="0" fontId="0" fillId="0" borderId="0" xfId="0" applyAlignment="1">
      <alignment wrapText="1"/>
    </xf>
    <xf numFmtId="0" fontId="2" fillId="6" borderId="2" xfId="0" applyFont="1" applyFill="1" applyBorder="1" applyAlignment="1">
      <alignment vertical="center"/>
    </xf>
    <xf numFmtId="0" fontId="2" fillId="6" borderId="2" xfId="0" applyFont="1" applyFill="1" applyBorder="1" applyAlignment="1">
      <alignment horizontal="center" vertical="center"/>
    </xf>
    <xf numFmtId="0" fontId="0" fillId="4" borderId="1" xfId="0" applyFill="1" applyBorder="1" applyAlignment="1">
      <alignment horizontal="center" vertical="center" wrapText="1"/>
    </xf>
    <xf numFmtId="0" fontId="0" fillId="8" borderId="1" xfId="0" applyFill="1" applyBorder="1" applyAlignment="1">
      <alignment horizontal="center" vertical="center" wrapText="1"/>
    </xf>
    <xf numFmtId="0" fontId="0" fillId="2" borderId="1" xfId="0" applyFill="1" applyBorder="1" applyAlignment="1">
      <alignment horizontal="center" vertical="center" wrapText="1"/>
    </xf>
    <xf numFmtId="165" fontId="0" fillId="3" borderId="1" xfId="0" applyNumberForma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165" fontId="0" fillId="5" borderId="1" xfId="0" applyNumberFormat="1" applyFill="1" applyBorder="1" applyAlignment="1">
      <alignment horizontal="center" vertical="center" wrapText="1"/>
    </xf>
    <xf numFmtId="165" fontId="13" fillId="4" borderId="1" xfId="0" applyNumberFormat="1" applyFont="1" applyFill="1" applyBorder="1" applyAlignment="1">
      <alignment horizontal="center" vertical="center" wrapText="1"/>
    </xf>
    <xf numFmtId="165" fontId="0" fillId="7" borderId="1" xfId="0" applyNumberFormat="1" applyFill="1" applyBorder="1" applyAlignment="1">
      <alignment horizontal="center" vertical="center" wrapText="1"/>
    </xf>
    <xf numFmtId="165" fontId="13" fillId="6" borderId="1" xfId="0" applyNumberFormat="1" applyFont="1" applyFill="1" applyBorder="1" applyAlignment="1">
      <alignment horizontal="center" vertical="center" wrapText="1"/>
    </xf>
    <xf numFmtId="165" fontId="0" fillId="9" borderId="1" xfId="0" applyNumberFormat="1" applyFill="1" applyBorder="1" applyAlignment="1">
      <alignment horizontal="center" vertical="center" wrapText="1"/>
    </xf>
    <xf numFmtId="165" fontId="13" fillId="8" borderId="1" xfId="0" applyNumberFormat="1" applyFont="1" applyFill="1" applyBorder="1" applyAlignment="1">
      <alignment horizontal="center" vertical="center" wrapText="1"/>
    </xf>
    <xf numFmtId="165" fontId="0" fillId="4" borderId="1" xfId="0" applyNumberFormat="1" applyFill="1" applyBorder="1" applyAlignment="1">
      <alignment horizontal="center" vertical="center" wrapText="1"/>
    </xf>
    <xf numFmtId="165" fontId="0" fillId="8" borderId="1" xfId="0" applyNumberFormat="1" applyFill="1" applyBorder="1" applyAlignment="1">
      <alignment horizontal="center" vertical="center" wrapText="1"/>
    </xf>
    <xf numFmtId="165" fontId="0" fillId="2" borderId="1" xfId="0" applyNumberFormat="1" applyFill="1" applyBorder="1" applyAlignment="1">
      <alignment horizontal="center" vertical="center" wrapText="1"/>
    </xf>
    <xf numFmtId="165" fontId="2" fillId="6" borderId="2" xfId="0" applyNumberFormat="1" applyFont="1" applyFill="1" applyBorder="1" applyAlignment="1">
      <alignment horizontal="center" vertical="center"/>
    </xf>
    <xf numFmtId="165" fontId="14" fillId="10" borderId="2" xfId="0" applyNumberFormat="1" applyFont="1" applyFill="1" applyBorder="1" applyAlignment="1">
      <alignment horizontal="center" vertical="center" wrapText="1"/>
    </xf>
    <xf numFmtId="164" fontId="0" fillId="3" borderId="1" xfId="0" applyNumberFormat="1" applyFill="1" applyBorder="1" applyAlignment="1" applyProtection="1">
      <alignment horizontal="center" vertical="center" wrapText="1"/>
      <protection locked="0"/>
    </xf>
    <xf numFmtId="164" fontId="0" fillId="5" borderId="1" xfId="0" applyNumberFormat="1" applyFill="1" applyBorder="1" applyAlignment="1" applyProtection="1">
      <alignment horizontal="center" vertical="center" wrapText="1"/>
      <protection locked="0"/>
    </xf>
    <xf numFmtId="164" fontId="0" fillId="7" borderId="1" xfId="0" applyNumberFormat="1" applyFill="1" applyBorder="1" applyAlignment="1" applyProtection="1">
      <alignment horizontal="center" vertical="center" wrapText="1"/>
      <protection locked="0"/>
    </xf>
    <xf numFmtId="164" fontId="0" fillId="9" borderId="1" xfId="0" applyNumberFormat="1" applyFill="1" applyBorder="1" applyAlignment="1" applyProtection="1">
      <alignment horizontal="center" vertical="center" wrapText="1"/>
      <protection locked="0"/>
    </xf>
    <xf numFmtId="164" fontId="0" fillId="6" borderId="1" xfId="0" applyNumberFormat="1" applyFill="1" applyBorder="1" applyAlignment="1" applyProtection="1">
      <alignment horizontal="center" vertical="center" wrapText="1"/>
      <protection locked="0"/>
    </xf>
    <xf numFmtId="164" fontId="15" fillId="13" borderId="1"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xf>
    <xf numFmtId="165" fontId="0" fillId="6" borderId="1" xfId="0" applyNumberFormat="1" applyFill="1" applyBorder="1" applyAlignment="1">
      <alignment horizontal="center" vertical="center" wrapText="1"/>
    </xf>
    <xf numFmtId="165" fontId="0" fillId="6" borderId="2" xfId="0" applyNumberFormat="1" applyFill="1" applyBorder="1" applyAlignment="1">
      <alignment horizontal="center" vertical="center"/>
    </xf>
    <xf numFmtId="0" fontId="4" fillId="2" borderId="1" xfId="0" applyFont="1" applyFill="1" applyBorder="1" applyAlignment="1">
      <alignment horizontal="right" vertical="center"/>
    </xf>
    <xf numFmtId="0" fontId="4" fillId="4" borderId="1" xfId="0" applyFont="1" applyFill="1" applyBorder="1" applyAlignment="1">
      <alignment horizontal="right" vertical="center"/>
    </xf>
    <xf numFmtId="0" fontId="2" fillId="6" borderId="2" xfId="0" applyFont="1" applyFill="1" applyBorder="1" applyAlignment="1">
      <alignment vertical="center" wrapText="1"/>
    </xf>
    <xf numFmtId="0" fontId="4" fillId="6" borderId="1" xfId="0" applyFont="1" applyFill="1" applyBorder="1" applyAlignment="1">
      <alignment horizontal="right" vertical="center"/>
    </xf>
    <xf numFmtId="0" fontId="4" fillId="8" borderId="1" xfId="0" applyFont="1" applyFill="1" applyBorder="1" applyAlignment="1">
      <alignment horizontal="right" vertical="center"/>
    </xf>
    <xf numFmtId="0" fontId="2" fillId="2" borderId="1" xfId="0" applyFont="1" applyFill="1" applyBorder="1" applyAlignment="1">
      <alignment horizontal="right" vertical="center"/>
    </xf>
    <xf numFmtId="0" fontId="2" fillId="6" borderId="2" xfId="0" applyFont="1" applyFill="1" applyBorder="1" applyAlignment="1">
      <alignment horizontal="right" vertical="center" wrapText="1"/>
    </xf>
    <xf numFmtId="0" fontId="14" fillId="10" borderId="3" xfId="0" applyFont="1" applyFill="1" applyBorder="1" applyAlignment="1">
      <alignment vertical="center" wrapText="1"/>
    </xf>
    <xf numFmtId="0" fontId="14" fillId="10" borderId="5" xfId="0" applyFont="1" applyFill="1" applyBorder="1" applyAlignment="1">
      <alignment vertical="center" wrapText="1"/>
    </xf>
    <xf numFmtId="0" fontId="14" fillId="10" borderId="4" xfId="0" applyFont="1" applyFill="1" applyBorder="1" applyAlignment="1">
      <alignment vertical="center" wrapText="1"/>
    </xf>
    <xf numFmtId="165" fontId="0" fillId="0" borderId="0" xfId="0" applyNumberFormat="1"/>
    <xf numFmtId="0" fontId="15" fillId="13" borderId="1" xfId="0" applyFont="1" applyFill="1" applyBorder="1" applyAlignment="1">
      <alignment vertical="center"/>
    </xf>
    <xf numFmtId="0" fontId="15" fillId="13" borderId="1" xfId="0" applyFont="1" applyFill="1" applyBorder="1" applyAlignment="1">
      <alignment horizontal="center" vertical="center"/>
    </xf>
    <xf numFmtId="0" fontId="2" fillId="0" borderId="0" xfId="0" applyFont="1" applyAlignment="1">
      <alignment vertical="center"/>
    </xf>
    <xf numFmtId="0" fontId="15" fillId="14" borderId="1" xfId="0" applyFont="1" applyFill="1" applyBorder="1" applyAlignment="1">
      <alignment vertical="center"/>
    </xf>
    <xf numFmtId="0" fontId="15" fillId="14" borderId="1" xfId="0" applyFont="1" applyFill="1" applyBorder="1" applyAlignment="1">
      <alignment horizontal="center" vertical="center"/>
    </xf>
    <xf numFmtId="0" fontId="21" fillId="0" borderId="0" xfId="0" applyFont="1"/>
    <xf numFmtId="0" fontId="4" fillId="2" borderId="3" xfId="0" applyFont="1" applyFill="1" applyBorder="1" applyAlignment="1">
      <alignment vertical="center"/>
    </xf>
    <xf numFmtId="0" fontId="4" fillId="2" borderId="5" xfId="0" applyFont="1" applyFill="1" applyBorder="1" applyAlignment="1">
      <alignment vertical="center"/>
    </xf>
    <xf numFmtId="0" fontId="4" fillId="2" borderId="4" xfId="0" applyFont="1" applyFill="1" applyBorder="1" applyAlignment="1">
      <alignment vertical="center"/>
    </xf>
    <xf numFmtId="0" fontId="4" fillId="4" borderId="3" xfId="0" applyFont="1" applyFill="1" applyBorder="1" applyAlignment="1">
      <alignment vertical="center"/>
    </xf>
    <xf numFmtId="0" fontId="4" fillId="4" borderId="5" xfId="0" applyFont="1" applyFill="1" applyBorder="1" applyAlignment="1">
      <alignment vertical="center"/>
    </xf>
    <xf numFmtId="0" fontId="4" fillId="4" borderId="4" xfId="0" applyFont="1" applyFill="1" applyBorder="1" applyAlignment="1">
      <alignment vertical="center"/>
    </xf>
    <xf numFmtId="0" fontId="4" fillId="6" borderId="3" xfId="0" applyFont="1" applyFill="1" applyBorder="1" applyAlignment="1">
      <alignment vertical="center"/>
    </xf>
    <xf numFmtId="0" fontId="4" fillId="6" borderId="5" xfId="0" applyFont="1" applyFill="1" applyBorder="1" applyAlignment="1">
      <alignment vertical="center"/>
    </xf>
    <xf numFmtId="0" fontId="4" fillId="6" borderId="4" xfId="0" applyFont="1" applyFill="1" applyBorder="1" applyAlignment="1">
      <alignment vertical="center"/>
    </xf>
    <xf numFmtId="0" fontId="4" fillId="8" borderId="3" xfId="0" applyFont="1" applyFill="1" applyBorder="1" applyAlignment="1">
      <alignment vertical="center"/>
    </xf>
    <xf numFmtId="0" fontId="4" fillId="8" borderId="5" xfId="0" applyFont="1" applyFill="1" applyBorder="1" applyAlignment="1">
      <alignment vertical="center"/>
    </xf>
    <xf numFmtId="0" fontId="4" fillId="8" borderId="4" xfId="0" applyFont="1" applyFill="1" applyBorder="1" applyAlignment="1">
      <alignment vertical="center"/>
    </xf>
    <xf numFmtId="0" fontId="2" fillId="2" borderId="3" xfId="0" applyFont="1" applyFill="1" applyBorder="1" applyAlignment="1">
      <alignment horizontal="center" vertical="center"/>
    </xf>
    <xf numFmtId="0" fontId="4" fillId="8" borderId="14" xfId="0" applyFont="1" applyFill="1" applyBorder="1" applyAlignment="1">
      <alignment horizontal="right" vertical="center"/>
    </xf>
    <xf numFmtId="0" fontId="13" fillId="8" borderId="14" xfId="0" applyFont="1" applyFill="1" applyBorder="1" applyAlignment="1">
      <alignment horizontal="center" vertical="center" wrapText="1"/>
    </xf>
    <xf numFmtId="165" fontId="13" fillId="8" borderId="14" xfId="0" applyNumberFormat="1" applyFont="1" applyFill="1" applyBorder="1" applyAlignment="1">
      <alignment horizontal="center" vertical="center" wrapText="1"/>
    </xf>
    <xf numFmtId="0" fontId="12" fillId="3" borderId="2" xfId="0" applyFont="1" applyFill="1" applyBorder="1" applyAlignment="1">
      <alignment vertical="center" wrapText="1"/>
    </xf>
    <xf numFmtId="0" fontId="0" fillId="3" borderId="2" xfId="0" applyFill="1" applyBorder="1" applyAlignment="1">
      <alignment horizontal="center" vertical="center" wrapText="1"/>
    </xf>
    <xf numFmtId="164" fontId="0" fillId="3" borderId="2" xfId="0" applyNumberFormat="1" applyFill="1" applyBorder="1" applyAlignment="1" applyProtection="1">
      <alignment horizontal="center" vertical="center" wrapText="1"/>
      <protection locked="0"/>
    </xf>
    <xf numFmtId="165" fontId="0" fillId="3" borderId="2" xfId="0" applyNumberFormat="1" applyFill="1" applyBorder="1" applyAlignment="1">
      <alignment horizontal="center" vertical="center" wrapText="1"/>
    </xf>
    <xf numFmtId="0" fontId="13" fillId="2" borderId="5" xfId="0" applyFont="1" applyFill="1" applyBorder="1" applyAlignment="1">
      <alignment horizontal="center" vertical="center" wrapText="1"/>
    </xf>
    <xf numFmtId="165" fontId="13" fillId="2" borderId="4" xfId="0" applyNumberFormat="1" applyFont="1" applyFill="1" applyBorder="1" applyAlignment="1">
      <alignment horizontal="center" vertical="center" wrapTex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4" xfId="0" applyFont="1" applyFill="1" applyBorder="1" applyAlignment="1">
      <alignment vertical="center"/>
    </xf>
    <xf numFmtId="0" fontId="4" fillId="2" borderId="5" xfId="0" applyFont="1" applyFill="1" applyBorder="1" applyAlignment="1" applyProtection="1">
      <alignment vertical="center"/>
      <protection locked="0"/>
    </xf>
    <xf numFmtId="0" fontId="13" fillId="2" borderId="1" xfId="0" applyFont="1" applyFill="1" applyBorder="1" applyAlignment="1" applyProtection="1">
      <alignment horizontal="center" vertical="center" wrapText="1"/>
      <protection locked="0"/>
    </xf>
    <xf numFmtId="0" fontId="4" fillId="4" borderId="5" xfId="0" applyFont="1" applyFill="1" applyBorder="1" applyAlignment="1" applyProtection="1">
      <alignment vertical="center"/>
      <protection locked="0"/>
    </xf>
    <xf numFmtId="0" fontId="13" fillId="4" borderId="1" xfId="0" applyFont="1" applyFill="1" applyBorder="1" applyAlignment="1" applyProtection="1">
      <alignment horizontal="center" vertical="center" wrapText="1"/>
      <protection locked="0"/>
    </xf>
    <xf numFmtId="0" fontId="4" fillId="6" borderId="5" xfId="0" applyFont="1" applyFill="1" applyBorder="1" applyAlignment="1" applyProtection="1">
      <alignment vertical="center"/>
      <protection locked="0"/>
    </xf>
    <xf numFmtId="0" fontId="13" fillId="6" borderId="1" xfId="0" applyFont="1" applyFill="1" applyBorder="1" applyAlignment="1" applyProtection="1">
      <alignment horizontal="center" vertical="center" wrapText="1"/>
      <protection locked="0"/>
    </xf>
    <xf numFmtId="0" fontId="4" fillId="8" borderId="5" xfId="0" applyFont="1" applyFill="1" applyBorder="1" applyAlignment="1" applyProtection="1">
      <alignment vertical="center"/>
      <protection locked="0"/>
    </xf>
    <xf numFmtId="0" fontId="13" fillId="8" borderId="14"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0" fontId="2" fillId="2" borderId="5" xfId="0" applyFont="1" applyFill="1" applyBorder="1" applyAlignment="1" applyProtection="1">
      <alignment vertical="center"/>
      <protection locked="0"/>
    </xf>
    <xf numFmtId="0" fontId="0" fillId="2" borderId="1" xfId="0"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10" fillId="10" borderId="1" xfId="0" applyFont="1" applyFill="1" applyBorder="1" applyAlignment="1">
      <alignment horizontal="center" vertical="center" wrapText="1"/>
    </xf>
    <xf numFmtId="0" fontId="10" fillId="10" borderId="1" xfId="0" applyFont="1" applyFill="1" applyBorder="1" applyAlignment="1">
      <alignment horizontal="center"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0" fillId="0" borderId="11" xfId="0"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8" xfId="0" applyFont="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2" fillId="10" borderId="1" xfId="0" applyFont="1" applyFill="1" applyBorder="1" applyAlignment="1">
      <alignment horizontal="center" vertical="center" wrapText="1"/>
    </xf>
    <xf numFmtId="0" fontId="22" fillId="10" borderId="1" xfId="0" applyFont="1" applyFill="1" applyBorder="1" applyAlignment="1">
      <alignment horizontal="center" vertical="center"/>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9" fillId="11" borderId="6" xfId="1" quotePrefix="1" applyFont="1" applyFill="1" applyBorder="1" applyAlignment="1">
      <alignment horizontal="center" vertical="center" wrapText="1"/>
    </xf>
    <xf numFmtId="164" fontId="15" fillId="14" borderId="3" xfId="0" applyNumberFormat="1" applyFont="1" applyFill="1" applyBorder="1" applyAlignment="1">
      <alignment horizontal="center" vertical="center"/>
    </xf>
    <xf numFmtId="164" fontId="15" fillId="14" borderId="5" xfId="0" applyNumberFormat="1" applyFont="1" applyFill="1" applyBorder="1" applyAlignment="1">
      <alignment horizontal="center" vertical="center"/>
    </xf>
    <xf numFmtId="164" fontId="15" fillId="14" borderId="4" xfId="0" applyNumberFormat="1" applyFont="1" applyFill="1" applyBorder="1" applyAlignment="1">
      <alignment horizontal="center"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4" xfId="0" applyFont="1" applyFill="1" applyBorder="1" applyAlignment="1">
      <alignment horizontal="left" vertical="center"/>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4" fillId="2" borderId="4" xfId="0" applyFont="1" applyFill="1" applyBorder="1" applyAlignment="1">
      <alignment horizontal="left" vertical="center"/>
    </xf>
    <xf numFmtId="0" fontId="4" fillId="4" borderId="3" xfId="0" applyFont="1" applyFill="1" applyBorder="1" applyAlignment="1">
      <alignment horizontal="left" vertical="center"/>
    </xf>
    <xf numFmtId="0" fontId="4" fillId="4" borderId="5" xfId="0" applyFont="1" applyFill="1" applyBorder="1" applyAlignment="1">
      <alignment horizontal="left" vertical="center"/>
    </xf>
    <xf numFmtId="0" fontId="4" fillId="4" borderId="4" xfId="0" applyFont="1" applyFill="1" applyBorder="1" applyAlignment="1">
      <alignment horizontal="left" vertical="center"/>
    </xf>
    <xf numFmtId="0" fontId="4" fillId="6" borderId="3" xfId="0" applyFont="1" applyFill="1" applyBorder="1" applyAlignment="1">
      <alignment horizontal="left" vertical="center"/>
    </xf>
    <xf numFmtId="0" fontId="4" fillId="6" borderId="5" xfId="0" applyFont="1" applyFill="1" applyBorder="1" applyAlignment="1">
      <alignment horizontal="left" vertical="center"/>
    </xf>
    <xf numFmtId="0" fontId="4" fillId="6" borderId="4" xfId="0" applyFont="1" applyFill="1" applyBorder="1" applyAlignment="1">
      <alignment horizontal="left" vertical="center"/>
    </xf>
    <xf numFmtId="0" fontId="14" fillId="10" borderId="3" xfId="0" applyFont="1" applyFill="1" applyBorder="1" applyAlignment="1">
      <alignment horizontal="center" vertical="center" wrapText="1"/>
    </xf>
    <xf numFmtId="0" fontId="14" fillId="10" borderId="5" xfId="0" applyFont="1" applyFill="1" applyBorder="1" applyAlignment="1">
      <alignment horizontal="center" vertical="center" wrapText="1"/>
    </xf>
    <xf numFmtId="0" fontId="14" fillId="10" borderId="4" xfId="0" applyFont="1" applyFill="1" applyBorder="1" applyAlignment="1">
      <alignment horizontal="center" vertical="center" wrapText="1"/>
    </xf>
  </cellXfs>
  <cellStyles count="3">
    <cellStyle name="Normal" xfId="0" builtinId="0"/>
    <cellStyle name="Normal 10" xfId="2" xr:uid="{00000000-0005-0000-0000-000001000000}"/>
    <cellStyle name="Normal 40" xfId="1" xr:uid="{00000000-0005-0000-0000-000002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6.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Z15"/>
  <sheetViews>
    <sheetView topLeftCell="A10" zoomScale="85" zoomScaleNormal="85" workbookViewId="0">
      <selection activeCell="Z13" sqref="Z13"/>
    </sheetView>
  </sheetViews>
  <sheetFormatPr defaultRowHeight="14.4" x14ac:dyDescent="0.3"/>
  <cols>
    <col min="13" max="13" width="83.109375" customWidth="1"/>
    <col min="26" max="26" width="83.109375" customWidth="1"/>
  </cols>
  <sheetData>
    <row r="2" spans="2:26" ht="193.95" customHeight="1" x14ac:dyDescent="0.3">
      <c r="B2" s="120" t="s">
        <v>0</v>
      </c>
      <c r="C2" s="121"/>
      <c r="D2" s="121"/>
      <c r="E2" s="121"/>
      <c r="F2" s="121"/>
      <c r="G2" s="121"/>
      <c r="H2" s="121"/>
      <c r="I2" s="121"/>
      <c r="J2" s="121"/>
      <c r="K2" s="121"/>
      <c r="L2" s="121"/>
      <c r="M2" s="121"/>
      <c r="O2" s="141" t="s">
        <v>1</v>
      </c>
      <c r="P2" s="142"/>
      <c r="Q2" s="142"/>
      <c r="R2" s="142"/>
      <c r="S2" s="142"/>
      <c r="T2" s="142"/>
      <c r="U2" s="142"/>
      <c r="V2" s="142"/>
      <c r="W2" s="142"/>
      <c r="X2" s="142"/>
      <c r="Y2" s="142"/>
      <c r="Z2" s="142"/>
    </row>
    <row r="3" spans="2:26" ht="15" thickBot="1" x14ac:dyDescent="0.35">
      <c r="O3" s="80"/>
      <c r="P3" s="80"/>
      <c r="Q3" s="80"/>
      <c r="R3" s="80"/>
      <c r="S3" s="80"/>
      <c r="T3" s="80"/>
      <c r="U3" s="80"/>
      <c r="V3" s="80"/>
      <c r="W3" s="80"/>
      <c r="X3" s="80"/>
      <c r="Y3" s="80"/>
      <c r="Z3" s="80"/>
    </row>
    <row r="4" spans="2:26" ht="42" customHeight="1" thickBot="1" x14ac:dyDescent="0.35">
      <c r="B4" s="122" t="s">
        <v>2</v>
      </c>
      <c r="C4" s="123"/>
      <c r="D4" s="123"/>
      <c r="E4" s="123"/>
      <c r="F4" s="123"/>
      <c r="G4" s="123"/>
      <c r="H4" s="123"/>
      <c r="I4" s="123"/>
      <c r="J4" s="123"/>
      <c r="K4" s="123"/>
      <c r="L4" s="123"/>
      <c r="M4" s="124"/>
      <c r="O4" s="143" t="s">
        <v>3</v>
      </c>
      <c r="P4" s="144"/>
      <c r="Q4" s="144"/>
      <c r="R4" s="144"/>
      <c r="S4" s="144"/>
      <c r="T4" s="144"/>
      <c r="U4" s="144"/>
      <c r="V4" s="144"/>
      <c r="W4" s="144"/>
      <c r="X4" s="144"/>
      <c r="Y4" s="144"/>
      <c r="Z4" s="145"/>
    </row>
    <row r="5" spans="2:26" ht="123" customHeight="1" thickBot="1" x14ac:dyDescent="0.35">
      <c r="B5" s="128" t="s">
        <v>4</v>
      </c>
      <c r="C5" s="129"/>
      <c r="D5" s="129"/>
      <c r="E5" s="129"/>
      <c r="F5" s="129"/>
      <c r="G5" s="129"/>
      <c r="H5" s="129"/>
      <c r="I5" s="129"/>
      <c r="J5" s="129"/>
      <c r="K5" s="129"/>
      <c r="L5" s="129"/>
      <c r="M5" s="130"/>
      <c r="O5" s="133" t="s">
        <v>5</v>
      </c>
      <c r="P5" s="134"/>
      <c r="Q5" s="134"/>
      <c r="R5" s="134"/>
      <c r="S5" s="134"/>
      <c r="T5" s="134"/>
      <c r="U5" s="134"/>
      <c r="V5" s="134"/>
      <c r="W5" s="134"/>
      <c r="X5" s="134"/>
      <c r="Y5" s="134"/>
      <c r="Z5" s="135"/>
    </row>
    <row r="6" spans="2:26" ht="123" customHeight="1" thickBot="1" x14ac:dyDescent="0.35">
      <c r="B6" s="128" t="s">
        <v>6</v>
      </c>
      <c r="C6" s="129"/>
      <c r="D6" s="129"/>
      <c r="E6" s="129"/>
      <c r="F6" s="129"/>
      <c r="G6" s="129"/>
      <c r="H6" s="129"/>
      <c r="I6" s="129"/>
      <c r="J6" s="129"/>
      <c r="K6" s="129"/>
      <c r="L6" s="129"/>
      <c r="M6" s="130"/>
      <c r="O6" s="133" t="s">
        <v>7</v>
      </c>
      <c r="P6" s="134"/>
      <c r="Q6" s="134"/>
      <c r="R6" s="134"/>
      <c r="S6" s="134"/>
      <c r="T6" s="134"/>
      <c r="U6" s="134"/>
      <c r="V6" s="134"/>
      <c r="W6" s="134"/>
      <c r="X6" s="134"/>
      <c r="Y6" s="134"/>
      <c r="Z6" s="135"/>
    </row>
    <row r="7" spans="2:26" ht="206.25" customHeight="1" thickBot="1" x14ac:dyDescent="0.35">
      <c r="B7" s="128" t="s">
        <v>8</v>
      </c>
      <c r="C7" s="129"/>
      <c r="D7" s="129"/>
      <c r="E7" s="129"/>
      <c r="F7" s="129"/>
      <c r="G7" s="129"/>
      <c r="H7" s="129"/>
      <c r="I7" s="129"/>
      <c r="J7" s="129"/>
      <c r="K7" s="129"/>
      <c r="L7" s="129"/>
      <c r="M7" s="130"/>
      <c r="O7" s="133" t="s">
        <v>9</v>
      </c>
      <c r="P7" s="136"/>
      <c r="Q7" s="136"/>
      <c r="R7" s="136"/>
      <c r="S7" s="136"/>
      <c r="T7" s="136"/>
      <c r="U7" s="136"/>
      <c r="V7" s="136"/>
      <c r="W7" s="136"/>
      <c r="X7" s="136"/>
      <c r="Y7" s="136"/>
      <c r="Z7" s="137"/>
    </row>
    <row r="8" spans="2:26" ht="123" customHeight="1" thickBot="1" x14ac:dyDescent="0.35">
      <c r="B8" s="128" t="s">
        <v>10</v>
      </c>
      <c r="C8" s="129"/>
      <c r="D8" s="129"/>
      <c r="E8" s="129"/>
      <c r="F8" s="129"/>
      <c r="G8" s="129"/>
      <c r="H8" s="129"/>
      <c r="I8" s="129"/>
      <c r="J8" s="129"/>
      <c r="K8" s="129"/>
      <c r="L8" s="129"/>
      <c r="M8" s="130"/>
      <c r="O8" s="133" t="s">
        <v>11</v>
      </c>
      <c r="P8" s="134"/>
      <c r="Q8" s="134"/>
      <c r="R8" s="134"/>
      <c r="S8" s="134"/>
      <c r="T8" s="134"/>
      <c r="U8" s="134"/>
      <c r="V8" s="134"/>
      <c r="W8" s="134"/>
      <c r="X8" s="134"/>
      <c r="Y8" s="134"/>
      <c r="Z8" s="135"/>
    </row>
    <row r="9" spans="2:26" ht="81.75" customHeight="1" x14ac:dyDescent="0.3">
      <c r="B9" s="128" t="s">
        <v>12</v>
      </c>
      <c r="C9" s="131"/>
      <c r="D9" s="131"/>
      <c r="E9" s="131"/>
      <c r="F9" s="131"/>
      <c r="G9" s="131"/>
      <c r="H9" s="131"/>
      <c r="I9" s="131"/>
      <c r="J9" s="131"/>
      <c r="K9" s="131"/>
      <c r="L9" s="131"/>
      <c r="M9" s="132"/>
      <c r="O9" s="133" t="s">
        <v>13</v>
      </c>
      <c r="P9" s="136"/>
      <c r="Q9" s="136"/>
      <c r="R9" s="136"/>
      <c r="S9" s="136"/>
      <c r="T9" s="136"/>
      <c r="U9" s="136"/>
      <c r="V9" s="136"/>
      <c r="W9" s="136"/>
      <c r="X9" s="136"/>
      <c r="Y9" s="136"/>
      <c r="Z9" s="137"/>
    </row>
    <row r="10" spans="2:26" ht="409.2" customHeight="1" thickBot="1" x14ac:dyDescent="0.35">
      <c r="B10" s="125" t="s">
        <v>178</v>
      </c>
      <c r="C10" s="126"/>
      <c r="D10" s="126"/>
      <c r="E10" s="126"/>
      <c r="F10" s="126"/>
      <c r="G10" s="126"/>
      <c r="H10" s="126"/>
      <c r="I10" s="126"/>
      <c r="J10" s="126"/>
      <c r="K10" s="126"/>
      <c r="L10" s="126"/>
      <c r="M10" s="127"/>
      <c r="O10" s="138" t="s">
        <v>179</v>
      </c>
      <c r="P10" s="139"/>
      <c r="Q10" s="139"/>
      <c r="R10" s="139"/>
      <c r="S10" s="139"/>
      <c r="T10" s="139"/>
      <c r="U10" s="139"/>
      <c r="V10" s="139"/>
      <c r="W10" s="139"/>
      <c r="X10" s="139"/>
      <c r="Y10" s="139"/>
      <c r="Z10" s="140"/>
    </row>
    <row r="13" spans="2:26" x14ac:dyDescent="0.3">
      <c r="B13" s="35"/>
      <c r="O13" s="35"/>
    </row>
    <row r="14" spans="2:26" x14ac:dyDescent="0.3">
      <c r="B14" s="36"/>
      <c r="O14" s="36"/>
    </row>
    <row r="15" spans="2:26" ht="13.5" customHeight="1" x14ac:dyDescent="0.3">
      <c r="B15" s="36"/>
      <c r="O15" s="36"/>
    </row>
  </sheetData>
  <mergeCells count="16">
    <mergeCell ref="O8:Z8"/>
    <mergeCell ref="O9:Z9"/>
    <mergeCell ref="O10:Z10"/>
    <mergeCell ref="O2:Z2"/>
    <mergeCell ref="O4:Z4"/>
    <mergeCell ref="O5:Z5"/>
    <mergeCell ref="O6:Z6"/>
    <mergeCell ref="O7:Z7"/>
    <mergeCell ref="B2:M2"/>
    <mergeCell ref="B4:M4"/>
    <mergeCell ref="B10:M10"/>
    <mergeCell ref="B5:M5"/>
    <mergeCell ref="B6:M6"/>
    <mergeCell ref="B7:M7"/>
    <mergeCell ref="B8:M8"/>
    <mergeCell ref="B9:M9"/>
  </mergeCells>
  <pageMargins left="0.7" right="0.7"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5"/>
  <sheetViews>
    <sheetView zoomScale="85" zoomScaleNormal="85" workbookViewId="0">
      <selection activeCell="J8" sqref="J8"/>
    </sheetView>
  </sheetViews>
  <sheetFormatPr defaultRowHeight="14.4" x14ac:dyDescent="0.3"/>
  <cols>
    <col min="2" max="2" width="72.5546875" customWidth="1"/>
    <col min="3" max="4" width="20.5546875" customWidth="1"/>
    <col min="5" max="5" width="35.21875" customWidth="1"/>
  </cols>
  <sheetData>
    <row r="1" spans="1:5" ht="73.5" customHeight="1" x14ac:dyDescent="0.3">
      <c r="A1" s="146" t="s">
        <v>14</v>
      </c>
      <c r="B1" s="146"/>
      <c r="C1" s="146"/>
      <c r="D1" s="146"/>
      <c r="E1" s="146"/>
    </row>
    <row r="2" spans="1:5" ht="15.6" x14ac:dyDescent="0.3">
      <c r="A2" s="9"/>
      <c r="B2" s="9" t="s">
        <v>15</v>
      </c>
      <c r="C2" s="9" t="s">
        <v>16</v>
      </c>
      <c r="D2" s="9" t="s">
        <v>17</v>
      </c>
      <c r="E2" s="9" t="s">
        <v>18</v>
      </c>
    </row>
    <row r="3" spans="1:5" ht="30" customHeight="1" x14ac:dyDescent="0.3">
      <c r="A3" s="1" t="s">
        <v>19</v>
      </c>
      <c r="B3" s="81" t="s">
        <v>20</v>
      </c>
      <c r="C3" s="82"/>
      <c r="D3" s="106"/>
      <c r="E3" s="83"/>
    </row>
    <row r="4" spans="1:5" ht="19.8" customHeight="1" x14ac:dyDescent="0.3">
      <c r="A4" s="8" t="s">
        <v>21</v>
      </c>
      <c r="B4" s="15" t="s">
        <v>22</v>
      </c>
      <c r="C4" s="10">
        <f>SUM('HIE-C'!C4+'BİL-C'!C4+'ERZ-C'!C4+'G.AN-C'!C4+'İST-C'!C4+'İZM-C'!C4+'MERS-C'!C4+'RİZE-C'!C4)</f>
        <v>16</v>
      </c>
      <c r="D4" s="55"/>
      <c r="E4" s="42">
        <f>C4*D4</f>
        <v>0</v>
      </c>
    </row>
    <row r="5" spans="1:5" ht="20.100000000000001" customHeight="1" x14ac:dyDescent="0.3">
      <c r="A5" s="8" t="s">
        <v>23</v>
      </c>
      <c r="B5" s="15" t="s">
        <v>24</v>
      </c>
      <c r="C5" s="10">
        <f>SUM('HIE-C'!C5+'BİL-C'!C5+'ERZ-C'!C5+'G.AN-C'!C5+'İST-C'!C5+'İZM-C'!C5+'MERS-C'!C5+'RİZE-C'!C5)</f>
        <v>8</v>
      </c>
      <c r="D5" s="55"/>
      <c r="E5" s="42">
        <f t="shared" ref="E5:E6" si="0">C5*D5</f>
        <v>0</v>
      </c>
    </row>
    <row r="6" spans="1:5" ht="20.100000000000001" customHeight="1" x14ac:dyDescent="0.3">
      <c r="A6" s="8" t="s">
        <v>25</v>
      </c>
      <c r="B6" s="15" t="s">
        <v>26</v>
      </c>
      <c r="C6" s="10">
        <f>SUM('HIE-C'!C6+'BİL-C'!C6+'ERZ-C'!C6+'G.AN-C'!C6+'İST-C'!C6+'İZM-C'!C6+'MERS-C'!C6+'RİZE-C'!C6)</f>
        <v>16</v>
      </c>
      <c r="D6" s="55"/>
      <c r="E6" s="42">
        <f t="shared" si="0"/>
        <v>0</v>
      </c>
    </row>
    <row r="7" spans="1:5" ht="30" customHeight="1" x14ac:dyDescent="0.3">
      <c r="A7" s="1" t="s">
        <v>19</v>
      </c>
      <c r="B7" s="64" t="s">
        <v>27</v>
      </c>
      <c r="C7" s="17"/>
      <c r="D7" s="107"/>
      <c r="E7" s="43">
        <f>SUM(E4:E6)</f>
        <v>0</v>
      </c>
    </row>
    <row r="8" spans="1:5" ht="30" customHeight="1" x14ac:dyDescent="0.3">
      <c r="A8" s="2" t="s">
        <v>28</v>
      </c>
      <c r="B8" s="84" t="s">
        <v>29</v>
      </c>
      <c r="C8" s="85"/>
      <c r="D8" s="108"/>
      <c r="E8" s="86"/>
    </row>
    <row r="9" spans="1:5" ht="20.100000000000001" customHeight="1" x14ac:dyDescent="0.3">
      <c r="A9" s="5" t="s">
        <v>30</v>
      </c>
      <c r="B9" s="18" t="s">
        <v>31</v>
      </c>
      <c r="C9" s="11">
        <f>SUM('HIE-C'!C9+'BİL-C'!C9+'ERZ-C'!C9+'G.AN-C'!C9+'İST-C'!C9+'İZM-C'!C9+'MERS-C'!C9+'RİZE-C'!C9)</f>
        <v>7</v>
      </c>
      <c r="D9" s="56"/>
      <c r="E9" s="44">
        <f>C9*D9</f>
        <v>0</v>
      </c>
    </row>
    <row r="10" spans="1:5" ht="20.100000000000001" customHeight="1" x14ac:dyDescent="0.3">
      <c r="A10" s="5" t="s">
        <v>32</v>
      </c>
      <c r="B10" s="18" t="s">
        <v>33</v>
      </c>
      <c r="C10" s="11">
        <f>SUM('HIE-C'!C10+'BİL-C'!C10+'ERZ-C'!C10+'G.AN-C'!C10+'İST-C'!C10+'İZM-C'!C10+'MERS-C'!C10+'RİZE-C'!C10)</f>
        <v>16</v>
      </c>
      <c r="D10" s="56"/>
      <c r="E10" s="44">
        <f t="shared" ref="E10:E12" si="1">C10*D10</f>
        <v>0</v>
      </c>
    </row>
    <row r="11" spans="1:5" ht="20.100000000000001" customHeight="1" x14ac:dyDescent="0.3">
      <c r="A11" s="5" t="s">
        <v>34</v>
      </c>
      <c r="B11" s="18" t="s">
        <v>35</v>
      </c>
      <c r="C11" s="11">
        <f>SUM('HIE-C'!C11+'BİL-C'!C11+'ERZ-C'!C11+'G.AN-C'!C11+'İST-C'!C11+'İZM-C'!C11+'MERS-C'!C11+'RİZE-C'!C11)</f>
        <v>7</v>
      </c>
      <c r="D11" s="56"/>
      <c r="E11" s="44">
        <f t="shared" si="1"/>
        <v>0</v>
      </c>
    </row>
    <row r="12" spans="1:5" ht="20.100000000000001" customHeight="1" x14ac:dyDescent="0.3">
      <c r="A12" s="5" t="s">
        <v>36</v>
      </c>
      <c r="B12" s="18" t="s">
        <v>37</v>
      </c>
      <c r="C12" s="11">
        <f>SUM('HIE-C'!C12+'BİL-C'!C12+'ERZ-C'!C12+'G.AN-C'!C12+'İST-C'!C12+'İZM-C'!C12+'MERS-C'!C12+'RİZE-C'!C12)</f>
        <v>32</v>
      </c>
      <c r="D12" s="56"/>
      <c r="E12" s="44">
        <f t="shared" si="1"/>
        <v>0</v>
      </c>
    </row>
    <row r="13" spans="1:5" ht="30" customHeight="1" x14ac:dyDescent="0.3">
      <c r="A13" s="2" t="s">
        <v>28</v>
      </c>
      <c r="B13" s="65" t="s">
        <v>27</v>
      </c>
      <c r="C13" s="20"/>
      <c r="D13" s="109"/>
      <c r="E13" s="45">
        <f>SUM(E9:E12)</f>
        <v>0</v>
      </c>
    </row>
    <row r="14" spans="1:5" ht="30" customHeight="1" x14ac:dyDescent="0.3">
      <c r="A14" s="3" t="s">
        <v>38</v>
      </c>
      <c r="B14" s="87" t="s">
        <v>39</v>
      </c>
      <c r="C14" s="88"/>
      <c r="D14" s="110"/>
      <c r="E14" s="89"/>
    </row>
    <row r="15" spans="1:5" ht="20.100000000000001" customHeight="1" x14ac:dyDescent="0.3">
      <c r="A15" s="6" t="s">
        <v>40</v>
      </c>
      <c r="B15" s="21" t="s">
        <v>41</v>
      </c>
      <c r="C15" s="12">
        <f>SUM('HIE-C'!C15+'BİL-C'!C15+'ERZ-C'!C15+'G.AN-C'!C15+'İST-C'!C15+'İZM-C'!C15+'MERS-C'!C15+'RİZE-C'!C15)</f>
        <v>7</v>
      </c>
      <c r="D15" s="57"/>
      <c r="E15" s="46">
        <f>C15*D15</f>
        <v>0</v>
      </c>
    </row>
    <row r="16" spans="1:5" ht="20.100000000000001" customHeight="1" x14ac:dyDescent="0.3">
      <c r="A16" s="6" t="s">
        <v>42</v>
      </c>
      <c r="B16" s="21" t="s">
        <v>43</v>
      </c>
      <c r="C16" s="12">
        <f>SUM('HIE-C'!C16+'BİL-C'!C16+'ERZ-C'!C16+'G.AN-C'!C16+'İST-C'!C16+'İZM-C'!C16+'MERS-C'!C16+'RİZE-C'!C16)</f>
        <v>7</v>
      </c>
      <c r="D16" s="57"/>
      <c r="E16" s="46">
        <f t="shared" ref="E16:E25" si="2">C16*D16</f>
        <v>0</v>
      </c>
    </row>
    <row r="17" spans="1:5" ht="20.100000000000001" customHeight="1" x14ac:dyDescent="0.3">
      <c r="A17" s="6" t="s">
        <v>44</v>
      </c>
      <c r="B17" s="21" t="s">
        <v>45</v>
      </c>
      <c r="C17" s="12">
        <f>SUM('HIE-C'!C17+'BİL-C'!C17+'ERZ-C'!C17+'G.AN-C'!C17+'İST-C'!C17+'İZM-C'!C17+'MERS-C'!C17+'RİZE-C'!C17)</f>
        <v>7</v>
      </c>
      <c r="D17" s="57"/>
      <c r="E17" s="46">
        <f t="shared" si="2"/>
        <v>0</v>
      </c>
    </row>
    <row r="18" spans="1:5" ht="20.100000000000001" customHeight="1" x14ac:dyDescent="0.3">
      <c r="A18" s="6" t="s">
        <v>46</v>
      </c>
      <c r="B18" s="21" t="s">
        <v>47</v>
      </c>
      <c r="C18" s="12">
        <f>SUM('HIE-C'!C18+'BİL-C'!C18+'ERZ-C'!C18+'G.AN-C'!C18+'İST-C'!C18+'İZM-C'!C18+'MERS-C'!C18+'RİZE-C'!C18)</f>
        <v>7</v>
      </c>
      <c r="D18" s="57"/>
      <c r="E18" s="46">
        <f t="shared" si="2"/>
        <v>0</v>
      </c>
    </row>
    <row r="19" spans="1:5" ht="20.100000000000001" customHeight="1" x14ac:dyDescent="0.3">
      <c r="A19" s="6" t="s">
        <v>48</v>
      </c>
      <c r="B19" s="21" t="s">
        <v>49</v>
      </c>
      <c r="C19" s="12">
        <f>SUM('HIE-C'!C19+'BİL-C'!C19+'ERZ-C'!C19+'G.AN-C'!C19+'İST-C'!C19+'İZM-C'!C19+'MERS-C'!C19+'RİZE-C'!C19)</f>
        <v>7</v>
      </c>
      <c r="D19" s="57"/>
      <c r="E19" s="46">
        <f t="shared" si="2"/>
        <v>0</v>
      </c>
    </row>
    <row r="20" spans="1:5" ht="20.100000000000001" customHeight="1" x14ac:dyDescent="0.3">
      <c r="A20" s="6" t="s">
        <v>50</v>
      </c>
      <c r="B20" s="21" t="s">
        <v>51</v>
      </c>
      <c r="C20" s="12">
        <f>SUM('HIE-C'!C20+'BİL-C'!C20+'ERZ-C'!C20+'G.AN-C'!C20+'İST-C'!C20+'İZM-C'!C20+'MERS-C'!C20+'RİZE-C'!C20)</f>
        <v>7</v>
      </c>
      <c r="D20" s="57"/>
      <c r="E20" s="46">
        <f t="shared" si="2"/>
        <v>0</v>
      </c>
    </row>
    <row r="21" spans="1:5" ht="20.100000000000001" customHeight="1" x14ac:dyDescent="0.3">
      <c r="A21" s="6" t="s">
        <v>52</v>
      </c>
      <c r="B21" s="21" t="s">
        <v>53</v>
      </c>
      <c r="C21" s="12">
        <f>SUM('HIE-C'!C21+'BİL-C'!C21+'ERZ-C'!C21+'G.AN-C'!C21+'İST-C'!C21+'İZM-C'!C21+'MERS-C'!C21+'RİZE-C'!C21)</f>
        <v>7</v>
      </c>
      <c r="D21" s="57"/>
      <c r="E21" s="46">
        <f t="shared" si="2"/>
        <v>0</v>
      </c>
    </row>
    <row r="22" spans="1:5" ht="20.100000000000001" customHeight="1" x14ac:dyDescent="0.3">
      <c r="A22" s="6" t="s">
        <v>54</v>
      </c>
      <c r="B22" s="21" t="s">
        <v>55</v>
      </c>
      <c r="C22" s="12">
        <f>SUM('HIE-C'!C22+'BİL-C'!C22+'ERZ-C'!C22+'G.AN-C'!C22+'İST-C'!C22+'İZM-C'!C22+'MERS-C'!C22+'RİZE-C'!C22)</f>
        <v>7</v>
      </c>
      <c r="D22" s="57"/>
      <c r="E22" s="46">
        <f t="shared" si="2"/>
        <v>0</v>
      </c>
    </row>
    <row r="23" spans="1:5" ht="20.100000000000001" customHeight="1" x14ac:dyDescent="0.3">
      <c r="A23" s="6" t="s">
        <v>56</v>
      </c>
      <c r="B23" s="21" t="s">
        <v>57</v>
      </c>
      <c r="C23" s="12">
        <f>SUM('HIE-C'!C23+'BİL-C'!C23+'ERZ-C'!C23+'G.AN-C'!C23+'İST-C'!C23+'İZM-C'!C23+'MERS-C'!C23+'RİZE-C'!C23)</f>
        <v>7</v>
      </c>
      <c r="D23" s="57"/>
      <c r="E23" s="46">
        <f t="shared" si="2"/>
        <v>0</v>
      </c>
    </row>
    <row r="24" spans="1:5" ht="20.100000000000001" customHeight="1" x14ac:dyDescent="0.3">
      <c r="A24" s="6" t="s">
        <v>58</v>
      </c>
      <c r="B24" s="21" t="s">
        <v>59</v>
      </c>
      <c r="C24" s="12">
        <f>SUM('HIE-C'!C24+'BİL-C'!C24+'ERZ-C'!C24+'G.AN-C'!C24+'İST-C'!C24+'İZM-C'!C24+'MERS-C'!C24+'RİZE-C'!C24)</f>
        <v>7</v>
      </c>
      <c r="D24" s="57"/>
      <c r="E24" s="46">
        <f t="shared" si="2"/>
        <v>0</v>
      </c>
    </row>
    <row r="25" spans="1:5" ht="20.100000000000001" customHeight="1" x14ac:dyDescent="0.3">
      <c r="A25" s="6" t="s">
        <v>60</v>
      </c>
      <c r="B25" s="21" t="s">
        <v>61</v>
      </c>
      <c r="C25" s="12">
        <f>SUM('HIE-C'!C25+'BİL-C'!C25+'ERZ-C'!C25+'G.AN-C'!C25+'İST-C'!C25+'İZM-C'!C25+'MERS-C'!C25+'RİZE-C'!C25)</f>
        <v>6</v>
      </c>
      <c r="D25" s="57"/>
      <c r="E25" s="46">
        <f t="shared" si="2"/>
        <v>0</v>
      </c>
    </row>
    <row r="26" spans="1:5" ht="30" customHeight="1" x14ac:dyDescent="0.3">
      <c r="A26" s="3" t="s">
        <v>38</v>
      </c>
      <c r="B26" s="67" t="s">
        <v>62</v>
      </c>
      <c r="C26" s="23"/>
      <c r="D26" s="111"/>
      <c r="E26" s="47">
        <f>SUM(E15:E25)</f>
        <v>0</v>
      </c>
    </row>
    <row r="27" spans="1:5" ht="30" customHeight="1" x14ac:dyDescent="0.3">
      <c r="A27" s="4" t="s">
        <v>63</v>
      </c>
      <c r="B27" s="90" t="s">
        <v>64</v>
      </c>
      <c r="C27" s="91"/>
      <c r="D27" s="112"/>
      <c r="E27" s="92"/>
    </row>
    <row r="28" spans="1:5" ht="20.100000000000001" customHeight="1" x14ac:dyDescent="0.3">
      <c r="A28" s="7" t="s">
        <v>65</v>
      </c>
      <c r="B28" s="24" t="s">
        <v>66</v>
      </c>
      <c r="C28" s="13">
        <f>SUM('HIE-C'!C28+'BİL-C'!C28+'ERZ-C'!C28+'G.AN-C'!C28+'İST-C'!C28+'İZM-C'!C28+'MERS-C'!C28+'RİZE-C'!C28)</f>
        <v>8</v>
      </c>
      <c r="D28" s="58"/>
      <c r="E28" s="48">
        <f>C28*D28</f>
        <v>0</v>
      </c>
    </row>
    <row r="29" spans="1:5" ht="20.100000000000001" customHeight="1" x14ac:dyDescent="0.3">
      <c r="A29" s="7" t="s">
        <v>67</v>
      </c>
      <c r="B29" s="24" t="s">
        <v>68</v>
      </c>
      <c r="C29" s="13">
        <f>SUM('HIE-C'!C29+'BİL-C'!C29+'ERZ-C'!C29+'G.AN-C'!C29+'İST-C'!C29+'İZM-C'!C29+'MERS-C'!C29+'RİZE-C'!C29)</f>
        <v>12</v>
      </c>
      <c r="D29" s="58"/>
      <c r="E29" s="48">
        <f t="shared" ref="E29:E39" si="3">C29*D29</f>
        <v>0</v>
      </c>
    </row>
    <row r="30" spans="1:5" ht="20.100000000000001" customHeight="1" x14ac:dyDescent="0.3">
      <c r="A30" s="7" t="s">
        <v>69</v>
      </c>
      <c r="B30" s="24" t="s">
        <v>70</v>
      </c>
      <c r="C30" s="13">
        <f>SUM('HIE-C'!C30+'BİL-C'!C30+'ERZ-C'!C30+'G.AN-C'!C30+'İST-C'!C30+'İZM-C'!C30+'MERS-C'!C30+'RİZE-C'!C30)</f>
        <v>41</v>
      </c>
      <c r="D30" s="58"/>
      <c r="E30" s="48">
        <f t="shared" si="3"/>
        <v>0</v>
      </c>
    </row>
    <row r="31" spans="1:5" ht="20.100000000000001" customHeight="1" x14ac:dyDescent="0.3">
      <c r="A31" s="7" t="s">
        <v>71</v>
      </c>
      <c r="B31" s="24" t="s">
        <v>72</v>
      </c>
      <c r="C31" s="13">
        <f>SUM('HIE-C'!C31+'BİL-C'!C31+'ERZ-C'!C31+'G.AN-C'!C31+'İST-C'!C31+'İZM-C'!C31+'MERS-C'!C31+'RİZE-C'!C31)</f>
        <v>28</v>
      </c>
      <c r="D31" s="58"/>
      <c r="E31" s="48">
        <f t="shared" si="3"/>
        <v>0</v>
      </c>
    </row>
    <row r="32" spans="1:5" ht="20.100000000000001" customHeight="1" x14ac:dyDescent="0.3">
      <c r="A32" s="7" t="s">
        <v>73</v>
      </c>
      <c r="B32" s="24" t="s">
        <v>74</v>
      </c>
      <c r="C32" s="13">
        <f>SUM('HIE-C'!C32+'BİL-C'!C32+'ERZ-C'!C32+'G.AN-C'!C32+'İST-C'!C32+'İZM-C'!C32+'MERS-C'!C32+'RİZE-C'!C32)</f>
        <v>7</v>
      </c>
      <c r="D32" s="58"/>
      <c r="E32" s="48">
        <f t="shared" si="3"/>
        <v>0</v>
      </c>
    </row>
    <row r="33" spans="1:5" ht="20.100000000000001" customHeight="1" x14ac:dyDescent="0.3">
      <c r="A33" s="7" t="s">
        <v>75</v>
      </c>
      <c r="B33" s="24" t="s">
        <v>76</v>
      </c>
      <c r="C33" s="13">
        <f>SUM('HIE-C'!C32+'BİL-C'!C33+'ERZ-C'!C33+'G.AN-C'!C33+'İST-C'!C33+'İZM-C'!C33+'MERS-C'!C33+'RİZE-C'!C33)</f>
        <v>7</v>
      </c>
      <c r="D33" s="58"/>
      <c r="E33" s="48">
        <f t="shared" si="3"/>
        <v>0</v>
      </c>
    </row>
    <row r="34" spans="1:5" ht="20.100000000000001" customHeight="1" x14ac:dyDescent="0.3">
      <c r="A34" s="7" t="s">
        <v>77</v>
      </c>
      <c r="B34" s="24" t="s">
        <v>78</v>
      </c>
      <c r="C34" s="13">
        <f>SUM('HIE-C'!C33+'BİL-C'!C34+'ERZ-C'!C34+'G.AN-C'!C34+'İST-C'!C34+'İZM-C'!C34+'MERS-C'!C34+'RİZE-C'!C34)</f>
        <v>6</v>
      </c>
      <c r="D34" s="58"/>
      <c r="E34" s="48">
        <f t="shared" si="3"/>
        <v>0</v>
      </c>
    </row>
    <row r="35" spans="1:5" ht="20.100000000000001" customHeight="1" x14ac:dyDescent="0.3">
      <c r="A35" s="7" t="s">
        <v>79</v>
      </c>
      <c r="B35" s="24" t="s">
        <v>80</v>
      </c>
      <c r="C35" s="13">
        <f>SUM('HIE-C'!C35+'BİL-C'!C35+'ERZ-C'!C35+'G.AN-C'!C35+'İST-C'!C35+'İZM-C'!C35+'MERS-C'!C35+'RİZE-C'!C35)</f>
        <v>26</v>
      </c>
      <c r="D35" s="58"/>
      <c r="E35" s="48">
        <f t="shared" si="3"/>
        <v>0</v>
      </c>
    </row>
    <row r="36" spans="1:5" ht="30" customHeight="1" x14ac:dyDescent="0.3">
      <c r="A36" s="4" t="s">
        <v>63</v>
      </c>
      <c r="B36" s="94" t="s">
        <v>81</v>
      </c>
      <c r="C36" s="95"/>
      <c r="D36" s="113"/>
      <c r="E36" s="96">
        <f>SUM(E28:E35)</f>
        <v>0</v>
      </c>
    </row>
    <row r="37" spans="1:5" ht="30" customHeight="1" x14ac:dyDescent="0.3">
      <c r="A37" s="93" t="s">
        <v>82</v>
      </c>
      <c r="B37" s="81" t="s">
        <v>83</v>
      </c>
      <c r="C37" s="101"/>
      <c r="D37" s="114"/>
      <c r="E37" s="102"/>
    </row>
    <row r="38" spans="1:5" ht="20.100000000000001" customHeight="1" x14ac:dyDescent="0.3">
      <c r="A38" s="8" t="s">
        <v>84</v>
      </c>
      <c r="B38" s="97" t="s">
        <v>85</v>
      </c>
      <c r="C38" s="98">
        <f>SUM('HIE-C'!C38+'BİL-C'!C38+'ERZ-C'!C38+'G.AN-C'!C38+'İST-C'!C38+'İZM-C'!C38+'MERS-C'!C38+'RİZE-C'!C38)</f>
        <v>7</v>
      </c>
      <c r="D38" s="99"/>
      <c r="E38" s="100">
        <f t="shared" si="3"/>
        <v>0</v>
      </c>
    </row>
    <row r="39" spans="1:5" ht="20.100000000000001" customHeight="1" x14ac:dyDescent="0.3">
      <c r="A39" s="8" t="s">
        <v>86</v>
      </c>
      <c r="B39" s="15" t="s">
        <v>87</v>
      </c>
      <c r="C39" s="10">
        <f>SUM('HIE-C'!C39+'BİL-C'!C39+'ERZ-C'!C39+'G.AN-C'!C39+'İST-C'!C39+'İZM-C'!C39+'MERS-C'!C39+'RİZE-C'!C39)</f>
        <v>8</v>
      </c>
      <c r="D39" s="55"/>
      <c r="E39" s="42">
        <f t="shared" si="3"/>
        <v>0</v>
      </c>
    </row>
    <row r="40" spans="1:5" ht="30" customHeight="1" x14ac:dyDescent="0.3">
      <c r="A40" s="1" t="s">
        <v>82</v>
      </c>
      <c r="B40" s="64" t="s">
        <v>88</v>
      </c>
      <c r="C40" s="17"/>
      <c r="D40" s="107"/>
      <c r="E40" s="43">
        <f>SUM(E38:E39)</f>
        <v>0</v>
      </c>
    </row>
    <row r="41" spans="1:5" ht="30" customHeight="1" x14ac:dyDescent="0.3">
      <c r="A41" s="2" t="s">
        <v>89</v>
      </c>
      <c r="B41" s="84" t="s">
        <v>90</v>
      </c>
      <c r="C41" s="85"/>
      <c r="D41" s="108"/>
      <c r="E41" s="86"/>
    </row>
    <row r="42" spans="1:5" ht="20.100000000000001" customHeight="1" x14ac:dyDescent="0.3">
      <c r="A42" s="5" t="s">
        <v>91</v>
      </c>
      <c r="B42" s="18" t="s">
        <v>92</v>
      </c>
      <c r="C42" s="11">
        <f>SUM('HIE-C'!C42+'BİL-C'!C42+'ERZ-C'!C42+'G.AN-C'!C42+'İST-C'!C42+'İZM-C'!C42+'MERS-C'!C42+'RİZE-C'!C42)</f>
        <v>14</v>
      </c>
      <c r="D42" s="56"/>
      <c r="E42" s="44">
        <f>C42*D42</f>
        <v>0</v>
      </c>
    </row>
    <row r="43" spans="1:5" ht="20.100000000000001" customHeight="1" x14ac:dyDescent="0.3">
      <c r="A43" s="5" t="s">
        <v>93</v>
      </c>
      <c r="B43" s="18" t="s">
        <v>94</v>
      </c>
      <c r="C43" s="11">
        <f>SUM('HIE-C'!C43+'BİL-C'!C43+'ERZ-C'!C43+'G.AN-C'!C43+'İST-C'!C43+'İZM-C'!C43+'MERS-C'!C43+'RİZE-C'!C43)</f>
        <v>8</v>
      </c>
      <c r="D43" s="56"/>
      <c r="E43" s="44">
        <f>C43*D43</f>
        <v>0</v>
      </c>
    </row>
    <row r="44" spans="1:5" ht="20.100000000000001" customHeight="1" x14ac:dyDescent="0.3">
      <c r="A44" s="5" t="s">
        <v>95</v>
      </c>
      <c r="B44" s="18" t="s">
        <v>96</v>
      </c>
      <c r="C44" s="11">
        <f>SUM('HIE-C'!C44+'BİL-C'!C44+'ERZ-C'!C44+'G.AN-C'!C44+'İST-C'!C44+'İZM-C'!C44+'MERS-C'!C44+'RİZE-C'!C44)</f>
        <v>8</v>
      </c>
      <c r="D44" s="56"/>
      <c r="E44" s="44">
        <f>C44*D44</f>
        <v>0</v>
      </c>
    </row>
    <row r="45" spans="1:5" ht="30" customHeight="1" x14ac:dyDescent="0.3">
      <c r="A45" s="2" t="s">
        <v>89</v>
      </c>
      <c r="B45" s="65" t="s">
        <v>97</v>
      </c>
      <c r="C45" s="39"/>
      <c r="D45" s="115"/>
      <c r="E45" s="50">
        <f>SUM(E42:E44)</f>
        <v>0</v>
      </c>
    </row>
    <row r="46" spans="1:5" ht="30" customHeight="1" x14ac:dyDescent="0.3">
      <c r="A46" s="3" t="s">
        <v>98</v>
      </c>
      <c r="B46" s="87" t="s">
        <v>99</v>
      </c>
      <c r="C46" s="88"/>
      <c r="D46" s="110"/>
      <c r="E46" s="89"/>
    </row>
    <row r="47" spans="1:5" ht="20.100000000000001" customHeight="1" x14ac:dyDescent="0.3">
      <c r="A47" s="6" t="s">
        <v>100</v>
      </c>
      <c r="B47" s="21" t="s">
        <v>101</v>
      </c>
      <c r="C47" s="12">
        <f>SUM('HIE-C'!C47+'BİL-C'!C47+'ERZ-C'!C47+'G.AN-C'!C47+'İST-C'!C47+'İZM-C'!C47+'MERS-C'!C47+'RİZE-C'!C47)</f>
        <v>24</v>
      </c>
      <c r="D47" s="57"/>
      <c r="E47" s="46">
        <f t="shared" ref="E47:E49" si="4">C47*D47</f>
        <v>0</v>
      </c>
    </row>
    <row r="48" spans="1:5" ht="20.100000000000001" customHeight="1" x14ac:dyDescent="0.3">
      <c r="A48" s="6" t="s">
        <v>102</v>
      </c>
      <c r="B48" s="21" t="s">
        <v>103</v>
      </c>
      <c r="C48" s="12">
        <f>SUM('HIE-C'!C48+'BİL-C'!C48+'ERZ-C'!C48+'G.AN-C'!C48+'İST-C'!C48+'İZM-C'!C48+'MERS-C'!C48+'RİZE-C'!C48)</f>
        <v>63</v>
      </c>
      <c r="D48" s="57"/>
      <c r="E48" s="46">
        <f t="shared" si="4"/>
        <v>0</v>
      </c>
    </row>
    <row r="49" spans="1:5" ht="20.100000000000001" customHeight="1" x14ac:dyDescent="0.3">
      <c r="A49" s="6" t="s">
        <v>104</v>
      </c>
      <c r="B49" s="21" t="s">
        <v>105</v>
      </c>
      <c r="C49" s="12">
        <f>SUM('HIE-C'!C49+'BİL-C'!C49+'ERZ-C'!C49+'G.AN-C'!C49+'İST-C'!C49+'İZM-C'!C49+'MERS-C'!C49+'RİZE-C'!C49)</f>
        <v>24</v>
      </c>
      <c r="D49" s="57"/>
      <c r="E49" s="46">
        <f t="shared" si="4"/>
        <v>0</v>
      </c>
    </row>
    <row r="50" spans="1:5" ht="30" customHeight="1" x14ac:dyDescent="0.3">
      <c r="A50" s="3" t="s">
        <v>98</v>
      </c>
      <c r="B50" s="67" t="s">
        <v>106</v>
      </c>
      <c r="C50" s="23"/>
      <c r="D50" s="111"/>
      <c r="E50" s="47">
        <f>SUM(E47:E49)</f>
        <v>0</v>
      </c>
    </row>
    <row r="51" spans="1:5" ht="30" customHeight="1" x14ac:dyDescent="0.3">
      <c r="A51" s="4" t="s">
        <v>107</v>
      </c>
      <c r="B51" s="90" t="s">
        <v>108</v>
      </c>
      <c r="C51" s="91"/>
      <c r="D51" s="112"/>
      <c r="E51" s="92"/>
    </row>
    <row r="52" spans="1:5" ht="20.100000000000001" customHeight="1" x14ac:dyDescent="0.3">
      <c r="A52" s="7" t="s">
        <v>109</v>
      </c>
      <c r="B52" s="24" t="s">
        <v>110</v>
      </c>
      <c r="C52" s="13">
        <f>SUM('HIE-C'!C52+'BİL-C'!C52+'ERZ-C'!C52+'G.AN-C'!C52+'İST-C'!C52+'İZM-C'!C52+'MERS-C'!C52+'RİZE-C'!C52)</f>
        <v>75</v>
      </c>
      <c r="D52" s="58"/>
      <c r="E52" s="48">
        <f t="shared" ref="E52:E54" si="5">C52*D52</f>
        <v>0</v>
      </c>
    </row>
    <row r="53" spans="1:5" ht="20.100000000000001" customHeight="1" x14ac:dyDescent="0.3">
      <c r="A53" s="7" t="s">
        <v>111</v>
      </c>
      <c r="B53" s="24" t="s">
        <v>112</v>
      </c>
      <c r="C53" s="13">
        <f>SUM('HIE-C'!C53+'BİL-C'!C53+'ERZ-C'!C53+'G.AN-C'!C53+'İST-C'!C53+'İZM-C'!C53+'MERS-C'!C53+'RİZE-C'!C53)</f>
        <v>75</v>
      </c>
      <c r="D53" s="58"/>
      <c r="E53" s="48">
        <f t="shared" si="5"/>
        <v>0</v>
      </c>
    </row>
    <row r="54" spans="1:5" ht="20.100000000000001" customHeight="1" x14ac:dyDescent="0.3">
      <c r="A54" s="7" t="s">
        <v>113</v>
      </c>
      <c r="B54" s="24" t="s">
        <v>114</v>
      </c>
      <c r="C54" s="13">
        <f>SUM('HIE-C'!C54+'BİL-C'!C54+'ERZ-C'!C54+'G.AN-C'!C54+'İST-C'!C54+'İZM-C'!C54+'MERS-C'!C54+'RİZE-C'!C54)</f>
        <v>45</v>
      </c>
      <c r="D54" s="58"/>
      <c r="E54" s="48">
        <f t="shared" si="5"/>
        <v>0</v>
      </c>
    </row>
    <row r="55" spans="1:5" ht="30" customHeight="1" x14ac:dyDescent="0.3">
      <c r="A55" s="4" t="s">
        <v>107</v>
      </c>
      <c r="B55" s="68" t="s">
        <v>115</v>
      </c>
      <c r="C55" s="40"/>
      <c r="D55" s="116"/>
      <c r="E55" s="51">
        <f>SUM(E52:E54)</f>
        <v>0</v>
      </c>
    </row>
    <row r="56" spans="1:5" ht="30" customHeight="1" x14ac:dyDescent="0.3">
      <c r="A56" s="1" t="s">
        <v>116</v>
      </c>
      <c r="B56" s="103" t="s">
        <v>117</v>
      </c>
      <c r="C56" s="104"/>
      <c r="D56" s="117"/>
      <c r="E56" s="105"/>
    </row>
    <row r="57" spans="1:5" ht="20.100000000000001" customHeight="1" x14ac:dyDescent="0.3">
      <c r="A57" s="8" t="s">
        <v>118</v>
      </c>
      <c r="B57" s="15" t="s">
        <v>119</v>
      </c>
      <c r="C57" s="10">
        <f>SUM('HIE-C'!C57+'BİL-C'!C57+'ERZ-C'!C57+'G.AN-C'!C57+'İST-C'!C57+'İZM-C'!C57+'MERS-C'!C57+'RİZE-C'!C57)</f>
        <v>8</v>
      </c>
      <c r="D57" s="55"/>
      <c r="E57" s="42">
        <f t="shared" ref="E57:E62" si="6">C57*D57</f>
        <v>0</v>
      </c>
    </row>
    <row r="58" spans="1:5" ht="20.100000000000001" customHeight="1" x14ac:dyDescent="0.3">
      <c r="A58" s="8" t="s">
        <v>120</v>
      </c>
      <c r="B58" s="15" t="s">
        <v>121</v>
      </c>
      <c r="C58" s="10">
        <f>SUM('HIE-C'!C58+'BİL-C'!C58+'ERZ-C'!C58+'G.AN-C'!C58+'İST-C'!C58+'İZM-C'!C58+'MERS-C'!C58+'RİZE-C'!C58)</f>
        <v>8</v>
      </c>
      <c r="D58" s="55"/>
      <c r="E58" s="42">
        <f t="shared" si="6"/>
        <v>0</v>
      </c>
    </row>
    <row r="59" spans="1:5" ht="20.100000000000001" customHeight="1" x14ac:dyDescent="0.3">
      <c r="A59" s="8" t="s">
        <v>122</v>
      </c>
      <c r="B59" s="15" t="s">
        <v>123</v>
      </c>
      <c r="C59" s="10">
        <f>SUM('HIE-C'!C59+'BİL-C'!C59+'ERZ-C'!C59+'G.AN-C'!C59+'İST-C'!C59+'İZM-C'!C59+'MERS-C'!C59+'RİZE-C'!C59)</f>
        <v>80</v>
      </c>
      <c r="D59" s="55"/>
      <c r="E59" s="42">
        <f t="shared" si="6"/>
        <v>0</v>
      </c>
    </row>
    <row r="60" spans="1:5" ht="20.100000000000001" customHeight="1" x14ac:dyDescent="0.3">
      <c r="A60" s="8" t="s">
        <v>124</v>
      </c>
      <c r="B60" s="15" t="s">
        <v>125</v>
      </c>
      <c r="C60" s="10">
        <f>SUM('HIE-C'!C60+'BİL-C'!C60+'ERZ-C'!C60+'G.AN-C'!C60+'İST-C'!C60+'İZM-C'!C60+'MERS-C'!C60+'RİZE-C'!C60)</f>
        <v>16</v>
      </c>
      <c r="D60" s="55"/>
      <c r="E60" s="42">
        <f t="shared" si="6"/>
        <v>0</v>
      </c>
    </row>
    <row r="61" spans="1:5" ht="20.100000000000001" customHeight="1" x14ac:dyDescent="0.3">
      <c r="A61" s="8" t="s">
        <v>126</v>
      </c>
      <c r="B61" s="15" t="s">
        <v>127</v>
      </c>
      <c r="C61" s="10">
        <f>SUM('HIE-C'!C61+'BİL-C'!C61+'ERZ-C'!C61+'G.AN-C'!C61+'İST-C'!C61+'İZM-C'!C61+'MERS-C'!C61+'RİZE-C'!C61)</f>
        <v>16</v>
      </c>
      <c r="D61" s="55"/>
      <c r="E61" s="42">
        <f t="shared" si="6"/>
        <v>0</v>
      </c>
    </row>
    <row r="62" spans="1:5" ht="20.100000000000001" customHeight="1" x14ac:dyDescent="0.3">
      <c r="A62" s="8" t="s">
        <v>128</v>
      </c>
      <c r="B62" s="15" t="s">
        <v>129</v>
      </c>
      <c r="C62" s="10">
        <f>SUM('HIE-C'!C62+'BİL-C'!C62+'ERZ-C'!C62+'G.AN-C'!C62+'İST-C'!C62+'İZM-C'!C62+'MERS-C'!C62+'RİZE-C'!C62)</f>
        <v>16</v>
      </c>
      <c r="D62" s="55"/>
      <c r="E62" s="42">
        <f t="shared" si="6"/>
        <v>0</v>
      </c>
    </row>
    <row r="63" spans="1:5" ht="30" customHeight="1" x14ac:dyDescent="0.3">
      <c r="A63" s="1" t="s">
        <v>116</v>
      </c>
      <c r="B63" s="69" t="s">
        <v>130</v>
      </c>
      <c r="C63" s="41"/>
      <c r="D63" s="118"/>
      <c r="E63" s="52">
        <f>SUM(E57:E62)</f>
        <v>0</v>
      </c>
    </row>
    <row r="64" spans="1:5" ht="30" customHeight="1" x14ac:dyDescent="0.3">
      <c r="A64" s="3" t="s">
        <v>131</v>
      </c>
      <c r="B64" s="37" t="s">
        <v>132</v>
      </c>
      <c r="C64" s="38">
        <f>SUM('HIE-C'!C64+'BİL-C'!C64+'ERZ-C'!C64+'G.AN-C'!C64+'İST-C'!C64+'İZM-C'!C64+'MERS-C'!C64+'RİZE-C'!C64)</f>
        <v>8</v>
      </c>
      <c r="D64" s="59"/>
      <c r="E64" s="53">
        <f>C64*D64</f>
        <v>0</v>
      </c>
    </row>
    <row r="65" spans="1:5" ht="35.1" customHeight="1" x14ac:dyDescent="0.3">
      <c r="A65" s="28"/>
      <c r="B65" s="29" t="s">
        <v>133</v>
      </c>
      <c r="C65" s="30"/>
      <c r="D65" s="119"/>
      <c r="E65" s="54">
        <f>SUM(E7,E13,E26,E36,E40,E45,E50,E55,E63, E64)</f>
        <v>0</v>
      </c>
    </row>
  </sheetData>
  <sheetProtection algorithmName="SHA-512" hashValue="Mwn4XW3G15Ta5mgXxwnbtcXjovOPf/bXLcLBVJ2aZwDgc+J2x6fyg+ucp3wo94q/6aR7lpLCajMNBUQE9sgOKg==" saltValue="KYqQsQDgk3nVY2OX6P1KFA==" spinCount="100000" sheet="1" objects="1" scenarios="1"/>
  <mergeCells count="1">
    <mergeCell ref="A1:E1"/>
  </mergeCells>
  <phoneticPr fontId="6" type="noConversion"/>
  <conditionalFormatting sqref="D2:E2">
    <cfRule type="cellIs" dxfId="9" priority="1" operator="equal">
      <formula>0</formula>
    </cfRule>
  </conditionalFormatting>
  <pageMargins left="0.7" right="0.7" top="0.75" bottom="0.75" header="0.3" footer="0.3"/>
  <pageSetup orientation="portrait" r:id="rId1"/>
  <ignoredErrors>
    <ignoredError sqref="E26 E36 E40 E45 E50 E55 E63 E7 E1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CFFF7-A6E8-4507-9C1D-074B8A149416}">
  <dimension ref="A1:C54"/>
  <sheetViews>
    <sheetView tabSelected="1" workbookViewId="0">
      <selection activeCell="B47" sqref="B47"/>
    </sheetView>
  </sheetViews>
  <sheetFormatPr defaultRowHeight="14.4" x14ac:dyDescent="0.3"/>
  <cols>
    <col min="2" max="2" width="48.5546875" customWidth="1"/>
    <col min="3" max="3" width="74.77734375" customWidth="1"/>
  </cols>
  <sheetData>
    <row r="1" spans="1:3" ht="73.2" customHeight="1" x14ac:dyDescent="0.3">
      <c r="A1" s="146" t="s">
        <v>14</v>
      </c>
      <c r="B1" s="146"/>
      <c r="C1" s="146"/>
    </row>
    <row r="2" spans="1:3" ht="31.2" x14ac:dyDescent="0.3">
      <c r="A2" s="9"/>
      <c r="B2" s="9" t="s">
        <v>15</v>
      </c>
      <c r="C2" s="9" t="s">
        <v>177</v>
      </c>
    </row>
    <row r="3" spans="1:3" ht="30" customHeight="1" x14ac:dyDescent="0.3">
      <c r="A3" s="1" t="s">
        <v>19</v>
      </c>
      <c r="B3" s="81" t="s">
        <v>20</v>
      </c>
      <c r="C3" s="106"/>
    </row>
    <row r="4" spans="1:3" ht="60" customHeight="1" x14ac:dyDescent="0.3">
      <c r="A4" s="8" t="s">
        <v>21</v>
      </c>
      <c r="B4" s="15" t="s">
        <v>22</v>
      </c>
      <c r="C4" s="55"/>
    </row>
    <row r="5" spans="1:3" ht="60" customHeight="1" x14ac:dyDescent="0.3">
      <c r="A5" s="8" t="s">
        <v>23</v>
      </c>
      <c r="B5" s="15" t="s">
        <v>24</v>
      </c>
      <c r="C5" s="55"/>
    </row>
    <row r="6" spans="1:3" ht="60" customHeight="1" x14ac:dyDescent="0.3">
      <c r="A6" s="8" t="s">
        <v>25</v>
      </c>
      <c r="B6" s="15" t="s">
        <v>26</v>
      </c>
      <c r="C6" s="55"/>
    </row>
    <row r="7" spans="1:3" ht="30" customHeight="1" x14ac:dyDescent="0.3">
      <c r="A7" s="2" t="s">
        <v>28</v>
      </c>
      <c r="B7" s="84" t="s">
        <v>29</v>
      </c>
      <c r="C7" s="108"/>
    </row>
    <row r="8" spans="1:3" ht="60" customHeight="1" x14ac:dyDescent="0.3">
      <c r="A8" s="5" t="s">
        <v>30</v>
      </c>
      <c r="B8" s="18" t="s">
        <v>31</v>
      </c>
      <c r="C8" s="56"/>
    </row>
    <row r="9" spans="1:3" ht="60" customHeight="1" x14ac:dyDescent="0.3">
      <c r="A9" s="5" t="s">
        <v>32</v>
      </c>
      <c r="B9" s="18" t="s">
        <v>33</v>
      </c>
      <c r="C9" s="56"/>
    </row>
    <row r="10" spans="1:3" ht="60" customHeight="1" x14ac:dyDescent="0.3">
      <c r="A10" s="5" t="s">
        <v>34</v>
      </c>
      <c r="B10" s="18" t="s">
        <v>35</v>
      </c>
      <c r="C10" s="56"/>
    </row>
    <row r="11" spans="1:3" ht="60" customHeight="1" x14ac:dyDescent="0.3">
      <c r="A11" s="5" t="s">
        <v>36</v>
      </c>
      <c r="B11" s="18" t="s">
        <v>37</v>
      </c>
      <c r="C11" s="56"/>
    </row>
    <row r="12" spans="1:3" ht="30" customHeight="1" x14ac:dyDescent="0.3">
      <c r="A12" s="3" t="s">
        <v>38</v>
      </c>
      <c r="B12" s="87" t="s">
        <v>39</v>
      </c>
      <c r="C12" s="110"/>
    </row>
    <row r="13" spans="1:3" ht="60" customHeight="1" x14ac:dyDescent="0.3">
      <c r="A13" s="6" t="s">
        <v>40</v>
      </c>
      <c r="B13" s="21" t="s">
        <v>41</v>
      </c>
      <c r="C13" s="57"/>
    </row>
    <row r="14" spans="1:3" ht="60" customHeight="1" x14ac:dyDescent="0.3">
      <c r="A14" s="6" t="s">
        <v>42</v>
      </c>
      <c r="B14" s="21" t="s">
        <v>43</v>
      </c>
      <c r="C14" s="57"/>
    </row>
    <row r="15" spans="1:3" ht="60" customHeight="1" x14ac:dyDescent="0.3">
      <c r="A15" s="6" t="s">
        <v>44</v>
      </c>
      <c r="B15" s="21" t="s">
        <v>45</v>
      </c>
      <c r="C15" s="57"/>
    </row>
    <row r="16" spans="1:3" ht="60" customHeight="1" x14ac:dyDescent="0.3">
      <c r="A16" s="6" t="s">
        <v>46</v>
      </c>
      <c r="B16" s="21" t="s">
        <v>47</v>
      </c>
      <c r="C16" s="57"/>
    </row>
    <row r="17" spans="1:3" ht="60" customHeight="1" x14ac:dyDescent="0.3">
      <c r="A17" s="6" t="s">
        <v>48</v>
      </c>
      <c r="B17" s="21" t="s">
        <v>49</v>
      </c>
      <c r="C17" s="57"/>
    </row>
    <row r="18" spans="1:3" ht="60" customHeight="1" x14ac:dyDescent="0.3">
      <c r="A18" s="6" t="s">
        <v>50</v>
      </c>
      <c r="B18" s="21" t="s">
        <v>51</v>
      </c>
      <c r="C18" s="57"/>
    </row>
    <row r="19" spans="1:3" ht="60" customHeight="1" x14ac:dyDescent="0.3">
      <c r="A19" s="6" t="s">
        <v>52</v>
      </c>
      <c r="B19" s="21" t="s">
        <v>53</v>
      </c>
      <c r="C19" s="57"/>
    </row>
    <row r="20" spans="1:3" ht="60" customHeight="1" x14ac:dyDescent="0.3">
      <c r="A20" s="6" t="s">
        <v>54</v>
      </c>
      <c r="B20" s="21" t="s">
        <v>55</v>
      </c>
      <c r="C20" s="57"/>
    </row>
    <row r="21" spans="1:3" ht="60" customHeight="1" x14ac:dyDescent="0.3">
      <c r="A21" s="6" t="s">
        <v>56</v>
      </c>
      <c r="B21" s="21" t="s">
        <v>57</v>
      </c>
      <c r="C21" s="57"/>
    </row>
    <row r="22" spans="1:3" ht="60" customHeight="1" x14ac:dyDescent="0.3">
      <c r="A22" s="6" t="s">
        <v>58</v>
      </c>
      <c r="B22" s="21" t="s">
        <v>59</v>
      </c>
      <c r="C22" s="57"/>
    </row>
    <row r="23" spans="1:3" ht="60" customHeight="1" x14ac:dyDescent="0.3">
      <c r="A23" s="6" t="s">
        <v>60</v>
      </c>
      <c r="B23" s="21" t="s">
        <v>61</v>
      </c>
      <c r="C23" s="57"/>
    </row>
    <row r="24" spans="1:3" ht="30" customHeight="1" x14ac:dyDescent="0.3">
      <c r="A24" s="4" t="s">
        <v>63</v>
      </c>
      <c r="B24" s="90" t="s">
        <v>64</v>
      </c>
      <c r="C24" s="112"/>
    </row>
    <row r="25" spans="1:3" ht="60" customHeight="1" x14ac:dyDescent="0.3">
      <c r="A25" s="7" t="s">
        <v>65</v>
      </c>
      <c r="B25" s="24" t="s">
        <v>66</v>
      </c>
      <c r="C25" s="58"/>
    </row>
    <row r="26" spans="1:3" ht="60" customHeight="1" x14ac:dyDescent="0.3">
      <c r="A26" s="7" t="s">
        <v>67</v>
      </c>
      <c r="B26" s="24" t="s">
        <v>68</v>
      </c>
      <c r="C26" s="58"/>
    </row>
    <row r="27" spans="1:3" ht="60" customHeight="1" x14ac:dyDescent="0.3">
      <c r="A27" s="7" t="s">
        <v>69</v>
      </c>
      <c r="B27" s="24" t="s">
        <v>70</v>
      </c>
      <c r="C27" s="58"/>
    </row>
    <row r="28" spans="1:3" ht="60" customHeight="1" x14ac:dyDescent="0.3">
      <c r="A28" s="7" t="s">
        <v>71</v>
      </c>
      <c r="B28" s="24" t="s">
        <v>72</v>
      </c>
      <c r="C28" s="58"/>
    </row>
    <row r="29" spans="1:3" ht="60" customHeight="1" x14ac:dyDescent="0.3">
      <c r="A29" s="7" t="s">
        <v>73</v>
      </c>
      <c r="B29" s="24" t="s">
        <v>74</v>
      </c>
      <c r="C29" s="58"/>
    </row>
    <row r="30" spans="1:3" ht="60" customHeight="1" x14ac:dyDescent="0.3">
      <c r="A30" s="7" t="s">
        <v>75</v>
      </c>
      <c r="B30" s="24" t="s">
        <v>76</v>
      </c>
      <c r="C30" s="58"/>
    </row>
    <row r="31" spans="1:3" ht="60" customHeight="1" x14ac:dyDescent="0.3">
      <c r="A31" s="7" t="s">
        <v>77</v>
      </c>
      <c r="B31" s="24" t="s">
        <v>78</v>
      </c>
      <c r="C31" s="58"/>
    </row>
    <row r="32" spans="1:3" ht="60" customHeight="1" x14ac:dyDescent="0.3">
      <c r="A32" s="7" t="s">
        <v>79</v>
      </c>
      <c r="B32" s="24" t="s">
        <v>80</v>
      </c>
      <c r="C32" s="58"/>
    </row>
    <row r="33" spans="1:3" ht="30" customHeight="1" x14ac:dyDescent="0.3">
      <c r="A33" s="93" t="s">
        <v>82</v>
      </c>
      <c r="B33" s="81" t="s">
        <v>83</v>
      </c>
      <c r="C33" s="114"/>
    </row>
    <row r="34" spans="1:3" ht="60" customHeight="1" x14ac:dyDescent="0.3">
      <c r="A34" s="8" t="s">
        <v>84</v>
      </c>
      <c r="B34" s="97" t="s">
        <v>85</v>
      </c>
      <c r="C34" s="99"/>
    </row>
    <row r="35" spans="1:3" ht="60" customHeight="1" x14ac:dyDescent="0.3">
      <c r="A35" s="8" t="s">
        <v>86</v>
      </c>
      <c r="B35" s="15" t="s">
        <v>87</v>
      </c>
      <c r="C35" s="55"/>
    </row>
    <row r="36" spans="1:3" ht="30" customHeight="1" x14ac:dyDescent="0.3">
      <c r="A36" s="2" t="s">
        <v>89</v>
      </c>
      <c r="B36" s="84" t="s">
        <v>90</v>
      </c>
      <c r="C36" s="108"/>
    </row>
    <row r="37" spans="1:3" ht="60" customHeight="1" x14ac:dyDescent="0.3">
      <c r="A37" s="5" t="s">
        <v>91</v>
      </c>
      <c r="B37" s="18" t="s">
        <v>92</v>
      </c>
      <c r="C37" s="56"/>
    </row>
    <row r="38" spans="1:3" ht="60" customHeight="1" x14ac:dyDescent="0.3">
      <c r="A38" s="5" t="s">
        <v>93</v>
      </c>
      <c r="B38" s="18" t="s">
        <v>94</v>
      </c>
      <c r="C38" s="56"/>
    </row>
    <row r="39" spans="1:3" ht="60" customHeight="1" x14ac:dyDescent="0.3">
      <c r="A39" s="5" t="s">
        <v>95</v>
      </c>
      <c r="B39" s="18" t="s">
        <v>96</v>
      </c>
      <c r="C39" s="56"/>
    </row>
    <row r="40" spans="1:3" ht="30" customHeight="1" x14ac:dyDescent="0.3">
      <c r="A40" s="3" t="s">
        <v>98</v>
      </c>
      <c r="B40" s="87" t="s">
        <v>99</v>
      </c>
      <c r="C40" s="110"/>
    </row>
    <row r="41" spans="1:3" ht="60" customHeight="1" x14ac:dyDescent="0.3">
      <c r="A41" s="6" t="s">
        <v>100</v>
      </c>
      <c r="B41" s="21" t="s">
        <v>101</v>
      </c>
      <c r="C41" s="57"/>
    </row>
    <row r="42" spans="1:3" ht="60" customHeight="1" x14ac:dyDescent="0.3">
      <c r="A42" s="6" t="s">
        <v>102</v>
      </c>
      <c r="B42" s="21" t="s">
        <v>103</v>
      </c>
      <c r="C42" s="57"/>
    </row>
    <row r="43" spans="1:3" ht="60" customHeight="1" x14ac:dyDescent="0.3">
      <c r="A43" s="6" t="s">
        <v>104</v>
      </c>
      <c r="B43" s="21" t="s">
        <v>105</v>
      </c>
      <c r="C43" s="57"/>
    </row>
    <row r="44" spans="1:3" ht="30" customHeight="1" x14ac:dyDescent="0.3">
      <c r="A44" s="4" t="s">
        <v>107</v>
      </c>
      <c r="B44" s="90" t="s">
        <v>108</v>
      </c>
      <c r="C44" s="112"/>
    </row>
    <row r="45" spans="1:3" ht="60" customHeight="1" x14ac:dyDescent="0.3">
      <c r="A45" s="7" t="s">
        <v>109</v>
      </c>
      <c r="B45" s="24" t="s">
        <v>110</v>
      </c>
      <c r="C45" s="58"/>
    </row>
    <row r="46" spans="1:3" ht="60" customHeight="1" x14ac:dyDescent="0.3">
      <c r="A46" s="7" t="s">
        <v>111</v>
      </c>
      <c r="B46" s="24" t="s">
        <v>112</v>
      </c>
      <c r="C46" s="58"/>
    </row>
    <row r="47" spans="1:3" ht="60" customHeight="1" x14ac:dyDescent="0.3">
      <c r="A47" s="7" t="s">
        <v>113</v>
      </c>
      <c r="B47" s="24" t="s">
        <v>114</v>
      </c>
      <c r="C47" s="58"/>
    </row>
    <row r="48" spans="1:3" ht="30" customHeight="1" x14ac:dyDescent="0.3">
      <c r="A48" s="1" t="s">
        <v>116</v>
      </c>
      <c r="B48" s="103" t="s">
        <v>117</v>
      </c>
      <c r="C48" s="117"/>
    </row>
    <row r="49" spans="1:3" ht="60" customHeight="1" x14ac:dyDescent="0.3">
      <c r="A49" s="8" t="s">
        <v>118</v>
      </c>
      <c r="B49" s="15" t="s">
        <v>119</v>
      </c>
      <c r="C49" s="55"/>
    </row>
    <row r="50" spans="1:3" ht="60" customHeight="1" x14ac:dyDescent="0.3">
      <c r="A50" s="8" t="s">
        <v>120</v>
      </c>
      <c r="B50" s="15" t="s">
        <v>121</v>
      </c>
      <c r="C50" s="55"/>
    </row>
    <row r="51" spans="1:3" ht="60" customHeight="1" x14ac:dyDescent="0.3">
      <c r="A51" s="8" t="s">
        <v>122</v>
      </c>
      <c r="B51" s="15" t="s">
        <v>123</v>
      </c>
      <c r="C51" s="55"/>
    </row>
    <row r="52" spans="1:3" ht="60" customHeight="1" x14ac:dyDescent="0.3">
      <c r="A52" s="8" t="s">
        <v>124</v>
      </c>
      <c r="B52" s="15" t="s">
        <v>125</v>
      </c>
      <c r="C52" s="55"/>
    </row>
    <row r="53" spans="1:3" ht="60" customHeight="1" x14ac:dyDescent="0.3">
      <c r="A53" s="8" t="s">
        <v>126</v>
      </c>
      <c r="B53" s="15" t="s">
        <v>127</v>
      </c>
      <c r="C53" s="55"/>
    </row>
    <row r="54" spans="1:3" ht="60" customHeight="1" x14ac:dyDescent="0.3">
      <c r="A54" s="8" t="s">
        <v>128</v>
      </c>
      <c r="B54" s="15" t="s">
        <v>129</v>
      </c>
      <c r="C54" s="55"/>
    </row>
  </sheetData>
  <mergeCells count="1">
    <mergeCell ref="A1:C1"/>
  </mergeCells>
  <conditionalFormatting sqref="C2">
    <cfRule type="cellIs" dxfId="8" priority="1"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
  <sheetViews>
    <sheetView zoomScaleNormal="100" workbookViewId="0">
      <selection sqref="A1:J4"/>
    </sheetView>
  </sheetViews>
  <sheetFormatPr defaultRowHeight="15.6" x14ac:dyDescent="0.3"/>
  <cols>
    <col min="1" max="1" width="5.5546875" customWidth="1"/>
    <col min="2" max="2" width="55" style="31" bestFit="1" customWidth="1"/>
    <col min="3" max="10" width="15.5546875" customWidth="1"/>
  </cols>
  <sheetData>
    <row r="1" spans="1:10" ht="59.25" customHeight="1" x14ac:dyDescent="0.3">
      <c r="A1" s="9"/>
      <c r="B1" s="9"/>
      <c r="C1" s="14" t="s">
        <v>134</v>
      </c>
      <c r="D1" s="14" t="s">
        <v>135</v>
      </c>
      <c r="E1" s="14" t="s">
        <v>136</v>
      </c>
      <c r="F1" s="14" t="s">
        <v>137</v>
      </c>
      <c r="G1" s="14" t="s">
        <v>138</v>
      </c>
      <c r="H1" s="14" t="s">
        <v>139</v>
      </c>
      <c r="I1" s="14" t="s">
        <v>140</v>
      </c>
      <c r="J1" s="14" t="s">
        <v>141</v>
      </c>
    </row>
    <row r="2" spans="1:10" ht="35.1" customHeight="1" x14ac:dyDescent="0.3">
      <c r="A2" s="34"/>
      <c r="B2" s="33" t="s">
        <v>133</v>
      </c>
      <c r="C2" s="32">
        <f>'HIE-C'!E65</f>
        <v>0</v>
      </c>
      <c r="D2" s="32">
        <f>'BİL-C'!E65</f>
        <v>0</v>
      </c>
      <c r="E2" s="32">
        <f>'ERZ-C'!E65</f>
        <v>0</v>
      </c>
      <c r="F2" s="32">
        <f>'G.AN-C'!E65</f>
        <v>0</v>
      </c>
      <c r="G2" s="32">
        <f>'İST-C'!E65</f>
        <v>0</v>
      </c>
      <c r="H2" s="32">
        <f>'İZM-C'!E65</f>
        <v>0</v>
      </c>
      <c r="I2" s="32">
        <f>'MERS-C'!E65</f>
        <v>0</v>
      </c>
      <c r="J2" s="32">
        <f>'RİZE-C'!E65</f>
        <v>0</v>
      </c>
    </row>
    <row r="3" spans="1:10" s="77" customFormat="1" ht="39.9" customHeight="1" x14ac:dyDescent="0.3">
      <c r="A3" s="75"/>
      <c r="B3" s="76" t="s">
        <v>142</v>
      </c>
      <c r="C3" s="60">
        <f t="shared" ref="C3:J3" si="0">SUM(C2:C2)</f>
        <v>0</v>
      </c>
      <c r="D3" s="60">
        <f t="shared" si="0"/>
        <v>0</v>
      </c>
      <c r="E3" s="60">
        <f t="shared" si="0"/>
        <v>0</v>
      </c>
      <c r="F3" s="60">
        <f t="shared" si="0"/>
        <v>0</v>
      </c>
      <c r="G3" s="60">
        <f t="shared" si="0"/>
        <v>0</v>
      </c>
      <c r="H3" s="60">
        <f t="shared" si="0"/>
        <v>0</v>
      </c>
      <c r="I3" s="60">
        <f t="shared" si="0"/>
        <v>0</v>
      </c>
      <c r="J3" s="60">
        <f t="shared" si="0"/>
        <v>0</v>
      </c>
    </row>
    <row r="4" spans="1:10" s="77" customFormat="1" ht="39.9" customHeight="1" x14ac:dyDescent="0.3">
      <c r="A4" s="78"/>
      <c r="B4" s="79" t="s">
        <v>142</v>
      </c>
      <c r="C4" s="147">
        <f>SUM(C3:J3)</f>
        <v>0</v>
      </c>
      <c r="D4" s="148"/>
      <c r="E4" s="148"/>
      <c r="F4" s="148"/>
      <c r="G4" s="148"/>
      <c r="H4" s="148"/>
      <c r="I4" s="148"/>
      <c r="J4" s="149"/>
    </row>
  </sheetData>
  <sheetProtection algorithmName="SHA-512" hashValue="vtkuqpgXe6/+XyyRA/rkKf9oSl4JoeBczKayMne5Rrgt2rq7kcGWDgaK5yd956rk6DnSsXGEn8eE8jFQAn9J5w==" saltValue="U8269ENvZCCGbTO+RKJ4yQ==" spinCount="100000" sheet="1" objects="1" scenarios="1"/>
  <mergeCells count="1">
    <mergeCell ref="C4:J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65"/>
  <sheetViews>
    <sheetView zoomScale="85" zoomScaleNormal="85" workbookViewId="0">
      <selection sqref="A1:XFD1048576"/>
    </sheetView>
  </sheetViews>
  <sheetFormatPr defaultRowHeight="14.4" x14ac:dyDescent="0.3"/>
  <cols>
    <col min="2" max="2" width="72.5546875" customWidth="1"/>
    <col min="3" max="5" width="20.5546875" customWidth="1"/>
  </cols>
  <sheetData>
    <row r="1" spans="1:7" ht="73.5" customHeight="1" x14ac:dyDescent="0.3">
      <c r="A1" s="146" t="s">
        <v>143</v>
      </c>
      <c r="B1" s="146"/>
      <c r="C1" s="146"/>
      <c r="D1" s="146"/>
      <c r="E1" s="146"/>
    </row>
    <row r="2" spans="1:7" ht="15.6" x14ac:dyDescent="0.3">
      <c r="A2" s="9"/>
      <c r="B2" s="9" t="s">
        <v>15</v>
      </c>
      <c r="C2" s="9" t="s">
        <v>16</v>
      </c>
      <c r="D2" s="9" t="s">
        <v>17</v>
      </c>
      <c r="E2" s="9" t="s">
        <v>18</v>
      </c>
    </row>
    <row r="3" spans="1:7" ht="30" customHeight="1" x14ac:dyDescent="0.3">
      <c r="A3" s="1" t="s">
        <v>19</v>
      </c>
      <c r="B3" s="156" t="s">
        <v>20</v>
      </c>
      <c r="C3" s="157"/>
      <c r="D3" s="157"/>
      <c r="E3" s="158"/>
    </row>
    <row r="4" spans="1:7" ht="20.100000000000001" customHeight="1" x14ac:dyDescent="0.3">
      <c r="A4" s="8" t="s">
        <v>21</v>
      </c>
      <c r="B4" s="15" t="s">
        <v>22</v>
      </c>
      <c r="C4" s="10">
        <v>2</v>
      </c>
      <c r="D4" s="42">
        <f>'C-Price Proposal'!D4</f>
        <v>0</v>
      </c>
      <c r="E4" s="42">
        <f>C4*D4</f>
        <v>0</v>
      </c>
    </row>
    <row r="5" spans="1:7" ht="20.100000000000001" customHeight="1" x14ac:dyDescent="0.3">
      <c r="A5" s="8" t="s">
        <v>23</v>
      </c>
      <c r="B5" s="15" t="s">
        <v>24</v>
      </c>
      <c r="C5" s="10">
        <v>1</v>
      </c>
      <c r="D5" s="42">
        <f>'C-Price Proposal'!D5</f>
        <v>0</v>
      </c>
      <c r="E5" s="42">
        <f t="shared" ref="E5:E6" si="0">C5*D5</f>
        <v>0</v>
      </c>
    </row>
    <row r="6" spans="1:7" ht="20.100000000000001" customHeight="1" x14ac:dyDescent="0.3">
      <c r="A6" s="8" t="s">
        <v>25</v>
      </c>
      <c r="B6" s="15" t="s">
        <v>26</v>
      </c>
      <c r="C6" s="10">
        <v>2</v>
      </c>
      <c r="D6" s="42">
        <f>'C-Price Proposal'!D6</f>
        <v>0</v>
      </c>
      <c r="E6" s="42">
        <f t="shared" si="0"/>
        <v>0</v>
      </c>
    </row>
    <row r="7" spans="1:7" ht="30" customHeight="1" x14ac:dyDescent="0.3">
      <c r="A7" s="1" t="s">
        <v>19</v>
      </c>
      <c r="B7" s="64" t="s">
        <v>144</v>
      </c>
      <c r="C7" s="17"/>
      <c r="D7" s="43"/>
      <c r="E7" s="43">
        <f>SUM(E4:E6)</f>
        <v>0</v>
      </c>
    </row>
    <row r="8" spans="1:7" ht="30" customHeight="1" x14ac:dyDescent="0.3">
      <c r="A8" s="2" t="s">
        <v>28</v>
      </c>
      <c r="B8" s="159" t="s">
        <v>29</v>
      </c>
      <c r="C8" s="160"/>
      <c r="D8" s="160"/>
      <c r="E8" s="161"/>
    </row>
    <row r="9" spans="1:7" ht="20.100000000000001" customHeight="1" x14ac:dyDescent="0.3">
      <c r="A9" s="5" t="s">
        <v>30</v>
      </c>
      <c r="B9" s="18" t="s">
        <v>31</v>
      </c>
      <c r="C9" s="11">
        <v>1</v>
      </c>
      <c r="D9" s="44">
        <f>'C-Price Proposal'!D9</f>
        <v>0</v>
      </c>
      <c r="E9" s="44">
        <f t="shared" ref="E9:E62" si="1">C9*D9</f>
        <v>0</v>
      </c>
    </row>
    <row r="10" spans="1:7" ht="20.100000000000001" customHeight="1" x14ac:dyDescent="0.3">
      <c r="A10" s="5" t="s">
        <v>32</v>
      </c>
      <c r="B10" s="18" t="s">
        <v>33</v>
      </c>
      <c r="C10" s="11">
        <v>0</v>
      </c>
      <c r="D10" s="44">
        <f>'C-Price Proposal'!D10</f>
        <v>0</v>
      </c>
      <c r="E10" s="44">
        <f t="shared" si="1"/>
        <v>0</v>
      </c>
    </row>
    <row r="11" spans="1:7" ht="20.100000000000001" customHeight="1" x14ac:dyDescent="0.3">
      <c r="A11" s="5" t="s">
        <v>34</v>
      </c>
      <c r="B11" s="18" t="s">
        <v>35</v>
      </c>
      <c r="C11" s="11">
        <v>1</v>
      </c>
      <c r="D11" s="44">
        <f>'C-Price Proposal'!D11</f>
        <v>0</v>
      </c>
      <c r="E11" s="44">
        <f t="shared" si="1"/>
        <v>0</v>
      </c>
    </row>
    <row r="12" spans="1:7" ht="20.100000000000001" customHeight="1" x14ac:dyDescent="0.3">
      <c r="A12" s="5" t="s">
        <v>36</v>
      </c>
      <c r="B12" s="18" t="s">
        <v>37</v>
      </c>
      <c r="C12" s="11">
        <v>4</v>
      </c>
      <c r="D12" s="44">
        <f>'C-Price Proposal'!D12</f>
        <v>0</v>
      </c>
      <c r="E12" s="44">
        <f t="shared" si="1"/>
        <v>0</v>
      </c>
    </row>
    <row r="13" spans="1:7" ht="30" customHeight="1" x14ac:dyDescent="0.3">
      <c r="A13" s="2" t="s">
        <v>28</v>
      </c>
      <c r="B13" s="65" t="s">
        <v>145</v>
      </c>
      <c r="C13" s="20"/>
      <c r="D13" s="45"/>
      <c r="E13" s="45">
        <f>SUM(E9:E12)</f>
        <v>0</v>
      </c>
    </row>
    <row r="14" spans="1:7" ht="30" customHeight="1" x14ac:dyDescent="0.3">
      <c r="A14" s="3" t="s">
        <v>38</v>
      </c>
      <c r="B14" s="162" t="s">
        <v>39</v>
      </c>
      <c r="C14" s="163"/>
      <c r="D14" s="163"/>
      <c r="E14" s="164"/>
      <c r="G14" s="74"/>
    </row>
    <row r="15" spans="1:7" ht="20.100000000000001" customHeight="1" x14ac:dyDescent="0.3">
      <c r="A15" s="6" t="s">
        <v>40</v>
      </c>
      <c r="B15" s="21" t="s">
        <v>41</v>
      </c>
      <c r="C15" s="12">
        <v>0</v>
      </c>
      <c r="D15" s="46">
        <f>'C-Price Proposal'!D15</f>
        <v>0</v>
      </c>
      <c r="E15" s="46">
        <f t="shared" si="1"/>
        <v>0</v>
      </c>
    </row>
    <row r="16" spans="1:7" ht="20.100000000000001" customHeight="1" x14ac:dyDescent="0.3">
      <c r="A16" s="6" t="s">
        <v>42</v>
      </c>
      <c r="B16" s="21" t="s">
        <v>146</v>
      </c>
      <c r="C16" s="12">
        <v>0</v>
      </c>
      <c r="D16" s="46">
        <f>'C-Price Proposal'!D16</f>
        <v>0</v>
      </c>
      <c r="E16" s="46">
        <f t="shared" si="1"/>
        <v>0</v>
      </c>
    </row>
    <row r="17" spans="1:5" ht="20.100000000000001" customHeight="1" x14ac:dyDescent="0.3">
      <c r="A17" s="6" t="s">
        <v>44</v>
      </c>
      <c r="B17" s="21" t="s">
        <v>45</v>
      </c>
      <c r="C17" s="12">
        <v>0</v>
      </c>
      <c r="D17" s="46">
        <f>'C-Price Proposal'!D17</f>
        <v>0</v>
      </c>
      <c r="E17" s="46">
        <f t="shared" si="1"/>
        <v>0</v>
      </c>
    </row>
    <row r="18" spans="1:5" ht="20.100000000000001" customHeight="1" x14ac:dyDescent="0.3">
      <c r="A18" s="6" t="s">
        <v>46</v>
      </c>
      <c r="B18" s="21" t="s">
        <v>47</v>
      </c>
      <c r="C18" s="12">
        <v>0</v>
      </c>
      <c r="D18" s="46">
        <f>'C-Price Proposal'!D18</f>
        <v>0</v>
      </c>
      <c r="E18" s="46">
        <f t="shared" si="1"/>
        <v>0</v>
      </c>
    </row>
    <row r="19" spans="1:5" ht="20.100000000000001" customHeight="1" x14ac:dyDescent="0.3">
      <c r="A19" s="6" t="s">
        <v>48</v>
      </c>
      <c r="B19" s="21" t="s">
        <v>49</v>
      </c>
      <c r="C19" s="12">
        <v>0</v>
      </c>
      <c r="D19" s="46">
        <f>'C-Price Proposal'!D19</f>
        <v>0</v>
      </c>
      <c r="E19" s="46">
        <f t="shared" si="1"/>
        <v>0</v>
      </c>
    </row>
    <row r="20" spans="1:5" ht="20.100000000000001" customHeight="1" x14ac:dyDescent="0.3">
      <c r="A20" s="6" t="s">
        <v>50</v>
      </c>
      <c r="B20" s="21" t="s">
        <v>51</v>
      </c>
      <c r="C20" s="12">
        <v>0</v>
      </c>
      <c r="D20" s="46">
        <f>'C-Price Proposal'!D20</f>
        <v>0</v>
      </c>
      <c r="E20" s="46">
        <f t="shared" si="1"/>
        <v>0</v>
      </c>
    </row>
    <row r="21" spans="1:5" ht="20.100000000000001" customHeight="1" x14ac:dyDescent="0.3">
      <c r="A21" s="6" t="s">
        <v>52</v>
      </c>
      <c r="B21" s="21" t="s">
        <v>53</v>
      </c>
      <c r="C21" s="12">
        <v>0</v>
      </c>
      <c r="D21" s="46">
        <f>'C-Price Proposal'!D21</f>
        <v>0</v>
      </c>
      <c r="E21" s="46">
        <f t="shared" si="1"/>
        <v>0</v>
      </c>
    </row>
    <row r="22" spans="1:5" ht="20.100000000000001" customHeight="1" x14ac:dyDescent="0.3">
      <c r="A22" s="6" t="s">
        <v>54</v>
      </c>
      <c r="B22" s="21" t="s">
        <v>55</v>
      </c>
      <c r="C22" s="12">
        <v>0</v>
      </c>
      <c r="D22" s="46">
        <f>'C-Price Proposal'!D22</f>
        <v>0</v>
      </c>
      <c r="E22" s="46">
        <f t="shared" si="1"/>
        <v>0</v>
      </c>
    </row>
    <row r="23" spans="1:5" ht="20.100000000000001" customHeight="1" x14ac:dyDescent="0.3">
      <c r="A23" s="6" t="s">
        <v>56</v>
      </c>
      <c r="B23" s="21" t="s">
        <v>57</v>
      </c>
      <c r="C23" s="12">
        <v>0</v>
      </c>
      <c r="D23" s="46">
        <f>'C-Price Proposal'!D23</f>
        <v>0</v>
      </c>
      <c r="E23" s="46">
        <f t="shared" si="1"/>
        <v>0</v>
      </c>
    </row>
    <row r="24" spans="1:5" ht="20.100000000000001" customHeight="1" x14ac:dyDescent="0.3">
      <c r="A24" s="6" t="s">
        <v>58</v>
      </c>
      <c r="B24" s="21" t="s">
        <v>59</v>
      </c>
      <c r="C24" s="12">
        <v>0</v>
      </c>
      <c r="D24" s="46">
        <f>'C-Price Proposal'!D24</f>
        <v>0</v>
      </c>
      <c r="E24" s="46">
        <f t="shared" si="1"/>
        <v>0</v>
      </c>
    </row>
    <row r="25" spans="1:5" ht="20.100000000000001" customHeight="1" x14ac:dyDescent="0.3">
      <c r="A25" s="6" t="s">
        <v>60</v>
      </c>
      <c r="B25" s="21" t="s">
        <v>61</v>
      </c>
      <c r="C25" s="12">
        <v>0</v>
      </c>
      <c r="D25" s="46">
        <f>'C-Price Proposal'!D25</f>
        <v>0</v>
      </c>
      <c r="E25" s="46">
        <f t="shared" si="1"/>
        <v>0</v>
      </c>
    </row>
    <row r="26" spans="1:5" ht="30" customHeight="1" x14ac:dyDescent="0.3">
      <c r="A26" s="3" t="s">
        <v>38</v>
      </c>
      <c r="B26" s="67" t="s">
        <v>147</v>
      </c>
      <c r="C26" s="23"/>
      <c r="D26" s="47"/>
      <c r="E26" s="47">
        <f>SUM(E15:E25)</f>
        <v>0</v>
      </c>
    </row>
    <row r="27" spans="1:5" ht="30" customHeight="1" x14ac:dyDescent="0.3">
      <c r="A27" s="4" t="s">
        <v>63</v>
      </c>
      <c r="B27" s="153" t="s">
        <v>64</v>
      </c>
      <c r="C27" s="154"/>
      <c r="D27" s="154"/>
      <c r="E27" s="155"/>
    </row>
    <row r="28" spans="1:5" ht="20.100000000000001" customHeight="1" x14ac:dyDescent="0.3">
      <c r="A28" s="7" t="s">
        <v>65</v>
      </c>
      <c r="B28" s="24" t="s">
        <v>66</v>
      </c>
      <c r="C28" s="13">
        <v>1</v>
      </c>
      <c r="D28" s="48">
        <f>'C-Price Proposal'!D28</f>
        <v>0</v>
      </c>
      <c r="E28" s="48">
        <f t="shared" si="1"/>
        <v>0</v>
      </c>
    </row>
    <row r="29" spans="1:5" ht="20.100000000000001" customHeight="1" x14ac:dyDescent="0.3">
      <c r="A29" s="7" t="s">
        <v>67</v>
      </c>
      <c r="B29" s="24" t="s">
        <v>68</v>
      </c>
      <c r="C29" s="13">
        <v>0</v>
      </c>
      <c r="D29" s="48">
        <f>'C-Price Proposal'!D29</f>
        <v>0</v>
      </c>
      <c r="E29" s="48">
        <f t="shared" si="1"/>
        <v>0</v>
      </c>
    </row>
    <row r="30" spans="1:5" ht="20.100000000000001" customHeight="1" x14ac:dyDescent="0.3">
      <c r="A30" s="7" t="s">
        <v>69</v>
      </c>
      <c r="B30" s="24" t="s">
        <v>70</v>
      </c>
      <c r="C30" s="13">
        <v>2</v>
      </c>
      <c r="D30" s="48">
        <f>'C-Price Proposal'!D30</f>
        <v>0</v>
      </c>
      <c r="E30" s="48">
        <f t="shared" si="1"/>
        <v>0</v>
      </c>
    </row>
    <row r="31" spans="1:5" ht="20.100000000000001" customHeight="1" x14ac:dyDescent="0.3">
      <c r="A31" s="7" t="s">
        <v>71</v>
      </c>
      <c r="B31" s="24" t="s">
        <v>72</v>
      </c>
      <c r="C31" s="13">
        <v>0</v>
      </c>
      <c r="D31" s="48">
        <f>'C-Price Proposal'!D31</f>
        <v>0</v>
      </c>
      <c r="E31" s="48">
        <f t="shared" si="1"/>
        <v>0</v>
      </c>
    </row>
    <row r="32" spans="1:5" ht="20.100000000000001" customHeight="1" x14ac:dyDescent="0.3">
      <c r="A32" s="7" t="s">
        <v>73</v>
      </c>
      <c r="B32" s="24" t="s">
        <v>74</v>
      </c>
      <c r="C32" s="13">
        <v>0</v>
      </c>
      <c r="D32" s="48">
        <f>'C-Price Proposal'!D32</f>
        <v>0</v>
      </c>
      <c r="E32" s="48">
        <f t="shared" si="1"/>
        <v>0</v>
      </c>
    </row>
    <row r="33" spans="1:5" ht="20.100000000000001" customHeight="1" x14ac:dyDescent="0.3">
      <c r="A33" s="7" t="s">
        <v>75</v>
      </c>
      <c r="B33" s="24" t="s">
        <v>76</v>
      </c>
      <c r="C33" s="13">
        <v>0</v>
      </c>
      <c r="D33" s="48">
        <f>'C-Price Proposal'!D33</f>
        <v>0</v>
      </c>
      <c r="E33" s="48">
        <f t="shared" si="1"/>
        <v>0</v>
      </c>
    </row>
    <row r="34" spans="1:5" ht="20.100000000000001" customHeight="1" x14ac:dyDescent="0.3">
      <c r="A34" s="7" t="s">
        <v>77</v>
      </c>
      <c r="B34" s="24" t="s">
        <v>78</v>
      </c>
      <c r="C34" s="13">
        <v>0</v>
      </c>
      <c r="D34" s="48">
        <f>'C-Price Proposal'!D34</f>
        <v>0</v>
      </c>
      <c r="E34" s="48">
        <f t="shared" si="1"/>
        <v>0</v>
      </c>
    </row>
    <row r="35" spans="1:5" ht="20.100000000000001" customHeight="1" x14ac:dyDescent="0.3">
      <c r="A35" s="7" t="s">
        <v>79</v>
      </c>
      <c r="B35" s="24" t="s">
        <v>80</v>
      </c>
      <c r="C35" s="13">
        <v>0</v>
      </c>
      <c r="D35" s="48">
        <f>'C-Price Proposal'!D35</f>
        <v>0</v>
      </c>
      <c r="E35" s="48">
        <f t="shared" si="1"/>
        <v>0</v>
      </c>
    </row>
    <row r="36" spans="1:5" ht="30" customHeight="1" x14ac:dyDescent="0.3">
      <c r="A36" s="4" t="s">
        <v>63</v>
      </c>
      <c r="B36" s="68" t="s">
        <v>148</v>
      </c>
      <c r="C36" s="26"/>
      <c r="D36" s="49"/>
      <c r="E36" s="49">
        <f>SUM(E28:E35)</f>
        <v>0</v>
      </c>
    </row>
    <row r="37" spans="1:5" ht="30" customHeight="1" x14ac:dyDescent="0.3">
      <c r="A37" s="1" t="s">
        <v>82</v>
      </c>
      <c r="B37" s="156" t="s">
        <v>83</v>
      </c>
      <c r="C37" s="157"/>
      <c r="D37" s="157"/>
      <c r="E37" s="158"/>
    </row>
    <row r="38" spans="1:5" ht="20.100000000000001" customHeight="1" x14ac:dyDescent="0.3">
      <c r="A38" s="8" t="s">
        <v>84</v>
      </c>
      <c r="B38" s="15" t="s">
        <v>85</v>
      </c>
      <c r="C38" s="10">
        <v>1</v>
      </c>
      <c r="D38" s="42">
        <f>'C-Price Proposal'!D38</f>
        <v>0</v>
      </c>
      <c r="E38" s="42">
        <f t="shared" si="1"/>
        <v>0</v>
      </c>
    </row>
    <row r="39" spans="1:5" ht="20.100000000000001" customHeight="1" x14ac:dyDescent="0.3">
      <c r="A39" s="8" t="s">
        <v>86</v>
      </c>
      <c r="B39" s="15" t="s">
        <v>87</v>
      </c>
      <c r="C39" s="10">
        <v>1</v>
      </c>
      <c r="D39" s="42">
        <f>'C-Price Proposal'!D39</f>
        <v>0</v>
      </c>
      <c r="E39" s="42">
        <f t="shared" si="1"/>
        <v>0</v>
      </c>
    </row>
    <row r="40" spans="1:5" ht="30" customHeight="1" x14ac:dyDescent="0.3">
      <c r="A40" s="1" t="s">
        <v>82</v>
      </c>
      <c r="B40" s="64" t="s">
        <v>149</v>
      </c>
      <c r="C40" s="17"/>
      <c r="D40" s="43"/>
      <c r="E40" s="43">
        <f>SUM(E38:E39)</f>
        <v>0</v>
      </c>
    </row>
    <row r="41" spans="1:5" ht="30" customHeight="1" x14ac:dyDescent="0.3">
      <c r="A41" s="2" t="s">
        <v>89</v>
      </c>
      <c r="B41" s="159" t="s">
        <v>90</v>
      </c>
      <c r="C41" s="160"/>
      <c r="D41" s="160"/>
      <c r="E41" s="161"/>
    </row>
    <row r="42" spans="1:5" ht="20.100000000000001" customHeight="1" x14ac:dyDescent="0.3">
      <c r="A42" s="5" t="s">
        <v>91</v>
      </c>
      <c r="B42" s="18" t="s">
        <v>92</v>
      </c>
      <c r="C42" s="11">
        <v>0</v>
      </c>
      <c r="D42" s="44">
        <f>'C-Price Proposal'!D42</f>
        <v>0</v>
      </c>
      <c r="E42" s="44">
        <f t="shared" si="1"/>
        <v>0</v>
      </c>
    </row>
    <row r="43" spans="1:5" ht="20.100000000000001" customHeight="1" x14ac:dyDescent="0.3">
      <c r="A43" s="5" t="s">
        <v>93</v>
      </c>
      <c r="B43" s="18" t="s">
        <v>94</v>
      </c>
      <c r="C43" s="11">
        <v>1</v>
      </c>
      <c r="D43" s="44">
        <f>'C-Price Proposal'!D43</f>
        <v>0</v>
      </c>
      <c r="E43" s="44">
        <f t="shared" si="1"/>
        <v>0</v>
      </c>
    </row>
    <row r="44" spans="1:5" ht="20.100000000000001" customHeight="1" x14ac:dyDescent="0.3">
      <c r="A44" s="5" t="s">
        <v>95</v>
      </c>
      <c r="B44" s="18" t="s">
        <v>96</v>
      </c>
      <c r="C44" s="11">
        <v>1</v>
      </c>
      <c r="D44" s="44">
        <f>'C-Price Proposal'!D44</f>
        <v>0</v>
      </c>
      <c r="E44" s="44">
        <f t="shared" si="1"/>
        <v>0</v>
      </c>
    </row>
    <row r="45" spans="1:5" ht="30" customHeight="1" x14ac:dyDescent="0.3">
      <c r="A45" s="2" t="s">
        <v>89</v>
      </c>
      <c r="B45" s="65" t="s">
        <v>150</v>
      </c>
      <c r="C45" s="20"/>
      <c r="D45" s="45"/>
      <c r="E45" s="45">
        <f>SUM(E42:E44)</f>
        <v>0</v>
      </c>
    </row>
    <row r="46" spans="1:5" ht="30" customHeight="1" x14ac:dyDescent="0.3">
      <c r="A46" s="3" t="s">
        <v>98</v>
      </c>
      <c r="B46" s="162" t="s">
        <v>99</v>
      </c>
      <c r="C46" s="163"/>
      <c r="D46" s="163"/>
      <c r="E46" s="164"/>
    </row>
    <row r="47" spans="1:5" ht="20.100000000000001" customHeight="1" x14ac:dyDescent="0.3">
      <c r="A47" s="6" t="s">
        <v>100</v>
      </c>
      <c r="B47" s="21" t="s">
        <v>101</v>
      </c>
      <c r="C47" s="12">
        <v>3</v>
      </c>
      <c r="D47" s="46">
        <f>'C-Price Proposal'!D47</f>
        <v>0</v>
      </c>
      <c r="E47" s="46">
        <f t="shared" si="1"/>
        <v>0</v>
      </c>
    </row>
    <row r="48" spans="1:5" ht="20.100000000000001" customHeight="1" x14ac:dyDescent="0.3">
      <c r="A48" s="6" t="s">
        <v>102</v>
      </c>
      <c r="B48" s="21" t="s">
        <v>103</v>
      </c>
      <c r="C48" s="12">
        <v>6</v>
      </c>
      <c r="D48" s="46">
        <f>'C-Price Proposal'!D48</f>
        <v>0</v>
      </c>
      <c r="E48" s="46">
        <f t="shared" si="1"/>
        <v>0</v>
      </c>
    </row>
    <row r="49" spans="1:5" ht="20.100000000000001" customHeight="1" x14ac:dyDescent="0.3">
      <c r="A49" s="6" t="s">
        <v>104</v>
      </c>
      <c r="B49" s="21" t="s">
        <v>105</v>
      </c>
      <c r="C49" s="12">
        <v>3</v>
      </c>
      <c r="D49" s="46">
        <f>'C-Price Proposal'!D49</f>
        <v>0</v>
      </c>
      <c r="E49" s="46">
        <f t="shared" si="1"/>
        <v>0</v>
      </c>
    </row>
    <row r="50" spans="1:5" ht="30" customHeight="1" x14ac:dyDescent="0.3">
      <c r="A50" s="3" t="s">
        <v>98</v>
      </c>
      <c r="B50" s="67" t="s">
        <v>151</v>
      </c>
      <c r="C50" s="23"/>
      <c r="D50" s="47"/>
      <c r="E50" s="47">
        <f>SUM(E47:E49)</f>
        <v>0</v>
      </c>
    </row>
    <row r="51" spans="1:5" ht="30" customHeight="1" x14ac:dyDescent="0.3">
      <c r="A51" s="4" t="s">
        <v>107</v>
      </c>
      <c r="B51" s="153" t="s">
        <v>108</v>
      </c>
      <c r="C51" s="154"/>
      <c r="D51" s="154"/>
      <c r="E51" s="155"/>
    </row>
    <row r="52" spans="1:5" ht="20.100000000000001" customHeight="1" x14ac:dyDescent="0.3">
      <c r="A52" s="7" t="s">
        <v>109</v>
      </c>
      <c r="B52" s="24" t="s">
        <v>110</v>
      </c>
      <c r="C52" s="13">
        <v>5</v>
      </c>
      <c r="D52" s="48">
        <f>'C-Price Proposal'!D52</f>
        <v>0</v>
      </c>
      <c r="E52" s="48">
        <f t="shared" si="1"/>
        <v>0</v>
      </c>
    </row>
    <row r="53" spans="1:5" ht="20.100000000000001" customHeight="1" x14ac:dyDescent="0.3">
      <c r="A53" s="7" t="s">
        <v>111</v>
      </c>
      <c r="B53" s="24" t="s">
        <v>112</v>
      </c>
      <c r="C53" s="13">
        <v>5</v>
      </c>
      <c r="D53" s="48">
        <f>'C-Price Proposal'!D53</f>
        <v>0</v>
      </c>
      <c r="E53" s="48">
        <f t="shared" si="1"/>
        <v>0</v>
      </c>
    </row>
    <row r="54" spans="1:5" ht="20.100000000000001" customHeight="1" x14ac:dyDescent="0.3">
      <c r="A54" s="7" t="s">
        <v>113</v>
      </c>
      <c r="B54" s="24" t="s">
        <v>114</v>
      </c>
      <c r="C54" s="13">
        <v>3</v>
      </c>
      <c r="D54" s="48">
        <f>'C-Price Proposal'!D54</f>
        <v>0</v>
      </c>
      <c r="E54" s="48">
        <f t="shared" si="1"/>
        <v>0</v>
      </c>
    </row>
    <row r="55" spans="1:5" ht="30" customHeight="1" x14ac:dyDescent="0.3">
      <c r="A55" s="4" t="s">
        <v>107</v>
      </c>
      <c r="B55" s="68" t="s">
        <v>152</v>
      </c>
      <c r="C55" s="26"/>
      <c r="D55" s="49"/>
      <c r="E55" s="49">
        <f>SUM(E52:E54)</f>
        <v>0</v>
      </c>
    </row>
    <row r="56" spans="1:5" ht="30" customHeight="1" x14ac:dyDescent="0.3">
      <c r="A56" s="1" t="s">
        <v>116</v>
      </c>
      <c r="B56" s="150" t="s">
        <v>117</v>
      </c>
      <c r="C56" s="151"/>
      <c r="D56" s="151"/>
      <c r="E56" s="152"/>
    </row>
    <row r="57" spans="1:5" ht="20.100000000000001" customHeight="1" x14ac:dyDescent="0.3">
      <c r="A57" s="8" t="s">
        <v>118</v>
      </c>
      <c r="B57" s="15" t="s">
        <v>119</v>
      </c>
      <c r="C57" s="10">
        <v>1</v>
      </c>
      <c r="D57" s="42">
        <f>'C-Price Proposal'!D57</f>
        <v>0</v>
      </c>
      <c r="E57" s="42">
        <f t="shared" si="1"/>
        <v>0</v>
      </c>
    </row>
    <row r="58" spans="1:5" ht="20.100000000000001" customHeight="1" x14ac:dyDescent="0.3">
      <c r="A58" s="8" t="s">
        <v>120</v>
      </c>
      <c r="B58" s="15" t="s">
        <v>121</v>
      </c>
      <c r="C58" s="10">
        <v>1</v>
      </c>
      <c r="D58" s="42">
        <f>'C-Price Proposal'!D58</f>
        <v>0</v>
      </c>
      <c r="E58" s="42">
        <f t="shared" si="1"/>
        <v>0</v>
      </c>
    </row>
    <row r="59" spans="1:5" ht="20.100000000000001" customHeight="1" x14ac:dyDescent="0.3">
      <c r="A59" s="8" t="s">
        <v>122</v>
      </c>
      <c r="B59" s="15" t="s">
        <v>123</v>
      </c>
      <c r="C59" s="10">
        <v>10</v>
      </c>
      <c r="D59" s="42">
        <f>'C-Price Proposal'!D59</f>
        <v>0</v>
      </c>
      <c r="E59" s="42">
        <f t="shared" si="1"/>
        <v>0</v>
      </c>
    </row>
    <row r="60" spans="1:5" ht="20.100000000000001" customHeight="1" x14ac:dyDescent="0.3">
      <c r="A60" s="8" t="s">
        <v>124</v>
      </c>
      <c r="B60" s="15" t="s">
        <v>125</v>
      </c>
      <c r="C60" s="10">
        <v>2</v>
      </c>
      <c r="D60" s="42">
        <f>'C-Price Proposal'!D60</f>
        <v>0</v>
      </c>
      <c r="E60" s="42">
        <f t="shared" si="1"/>
        <v>0</v>
      </c>
    </row>
    <row r="61" spans="1:5" ht="20.100000000000001" customHeight="1" x14ac:dyDescent="0.3">
      <c r="A61" s="8" t="s">
        <v>126</v>
      </c>
      <c r="B61" s="15" t="s">
        <v>127</v>
      </c>
      <c r="C61" s="10">
        <v>2</v>
      </c>
      <c r="D61" s="42">
        <f>'C-Price Proposal'!D61</f>
        <v>0</v>
      </c>
      <c r="E61" s="42">
        <f t="shared" si="1"/>
        <v>0</v>
      </c>
    </row>
    <row r="62" spans="1:5" ht="20.100000000000001" customHeight="1" x14ac:dyDescent="0.3">
      <c r="A62" s="8" t="s">
        <v>128</v>
      </c>
      <c r="B62" s="15" t="s">
        <v>129</v>
      </c>
      <c r="C62" s="10">
        <v>2</v>
      </c>
      <c r="D62" s="42">
        <f>'C-Price Proposal'!D62</f>
        <v>0</v>
      </c>
      <c r="E62" s="42">
        <f t="shared" si="1"/>
        <v>0</v>
      </c>
    </row>
    <row r="63" spans="1:5" ht="30" customHeight="1" x14ac:dyDescent="0.3">
      <c r="A63" s="1" t="s">
        <v>116</v>
      </c>
      <c r="B63" s="69" t="s">
        <v>153</v>
      </c>
      <c r="C63" s="1"/>
      <c r="D63" s="61"/>
      <c r="E63" s="61">
        <f>SUM(E57:E62)</f>
        <v>0</v>
      </c>
    </row>
    <row r="64" spans="1:5" ht="30" customHeight="1" x14ac:dyDescent="0.3">
      <c r="A64" s="3" t="s">
        <v>131</v>
      </c>
      <c r="B64" s="70" t="s">
        <v>154</v>
      </c>
      <c r="C64" s="38">
        <v>1</v>
      </c>
      <c r="D64" s="62">
        <f>'C-Price Proposal'!D64</f>
        <v>0</v>
      </c>
      <c r="E64" s="63">
        <f>C64*D64</f>
        <v>0</v>
      </c>
    </row>
    <row r="65" spans="1:5" ht="35.1" customHeight="1" x14ac:dyDescent="0.3">
      <c r="A65" s="28"/>
      <c r="B65" s="30" t="s">
        <v>155</v>
      </c>
      <c r="C65" s="30"/>
      <c r="D65" s="54"/>
      <c r="E65" s="54">
        <f>SUM(E7,E13,E26,E36,E40,E45,E50,E55,E63,E64)</f>
        <v>0</v>
      </c>
    </row>
  </sheetData>
  <sheetProtection algorithmName="SHA-512" hashValue="2I514ygF2pwx8LD1isYBnBZuRq5YJU5+G76K+divffX5yfpFaFruoZJAPROXE3SrYXvnQCxl/gMH5aK9e2eNSg==" saltValue="VTGIC/K6c+YO4mc+a5Sc5w==" spinCount="100000" sheet="1" objects="1" scenarios="1"/>
  <mergeCells count="10">
    <mergeCell ref="B56:E56"/>
    <mergeCell ref="B51:E51"/>
    <mergeCell ref="A1:E1"/>
    <mergeCell ref="B3:E3"/>
    <mergeCell ref="B8:E8"/>
    <mergeCell ref="B14:E14"/>
    <mergeCell ref="B27:E27"/>
    <mergeCell ref="B37:E37"/>
    <mergeCell ref="B41:E41"/>
    <mergeCell ref="B46:E46"/>
  </mergeCells>
  <phoneticPr fontId="6" type="noConversion"/>
  <conditionalFormatting sqref="D2:E2">
    <cfRule type="cellIs" dxfId="7" priority="1" operator="equal">
      <formula>0</formula>
    </cfRule>
  </conditionalFormatting>
  <pageMargins left="0.7" right="0.7" top="0.75" bottom="0.75" header="0.3" footer="0.3"/>
  <pageSetup paperSize="8" scale="91" fitToHeight="0" orientation="portrait" r:id="rId1"/>
  <ignoredErrors>
    <ignoredError sqref="E7 E13 E26 E36 E40 E45 E50 E55 E6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65"/>
  <sheetViews>
    <sheetView zoomScale="70" zoomScaleNormal="70" workbookViewId="0">
      <selection activeCell="D5" sqref="D5"/>
    </sheetView>
  </sheetViews>
  <sheetFormatPr defaultRowHeight="14.4" x14ac:dyDescent="0.3"/>
  <cols>
    <col min="2" max="2" width="72.5546875" customWidth="1"/>
    <col min="3" max="5" width="20.5546875" customWidth="1"/>
    <col min="6" max="6" width="49.109375" bestFit="1" customWidth="1"/>
  </cols>
  <sheetData>
    <row r="1" spans="1:5" ht="73.5" customHeight="1" x14ac:dyDescent="0.3">
      <c r="A1" s="146" t="s">
        <v>156</v>
      </c>
      <c r="B1" s="146"/>
      <c r="C1" s="146"/>
      <c r="D1" s="146"/>
      <c r="E1" s="146"/>
    </row>
    <row r="2" spans="1:5" ht="15.6" x14ac:dyDescent="0.3">
      <c r="A2" s="9"/>
      <c r="B2" s="9" t="s">
        <v>15</v>
      </c>
      <c r="C2" s="9" t="s">
        <v>16</v>
      </c>
      <c r="D2" s="9" t="s">
        <v>17</v>
      </c>
      <c r="E2" s="9" t="s">
        <v>18</v>
      </c>
    </row>
    <row r="3" spans="1:5" ht="30" customHeight="1" x14ac:dyDescent="0.3">
      <c r="A3" s="1" t="s">
        <v>19</v>
      </c>
      <c r="B3" s="156" t="s">
        <v>20</v>
      </c>
      <c r="C3" s="157"/>
      <c r="D3" s="157"/>
      <c r="E3" s="158"/>
    </row>
    <row r="4" spans="1:5" ht="20.100000000000001" customHeight="1" x14ac:dyDescent="0.3">
      <c r="A4" s="8" t="s">
        <v>21</v>
      </c>
      <c r="B4" s="15" t="s">
        <v>22</v>
      </c>
      <c r="C4" s="10">
        <v>2</v>
      </c>
      <c r="D4" s="42">
        <f>'C-Price Proposal'!D4</f>
        <v>0</v>
      </c>
      <c r="E4" s="42">
        <f>C4*D4</f>
        <v>0</v>
      </c>
    </row>
    <row r="5" spans="1:5" ht="20.100000000000001" customHeight="1" x14ac:dyDescent="0.3">
      <c r="A5" s="8" t="s">
        <v>23</v>
      </c>
      <c r="B5" s="15" t="s">
        <v>24</v>
      </c>
      <c r="C5" s="10">
        <v>1</v>
      </c>
      <c r="D5" s="42">
        <f>'C-Price Proposal'!D5</f>
        <v>0</v>
      </c>
      <c r="E5" s="42">
        <f t="shared" ref="E5:E6" si="0">C5*D5</f>
        <v>0</v>
      </c>
    </row>
    <row r="6" spans="1:5" ht="20.100000000000001" customHeight="1" x14ac:dyDescent="0.3">
      <c r="A6" s="8" t="s">
        <v>25</v>
      </c>
      <c r="B6" s="15" t="s">
        <v>26</v>
      </c>
      <c r="C6" s="10">
        <v>2</v>
      </c>
      <c r="D6" s="42">
        <f>'C-Price Proposal'!D6</f>
        <v>0</v>
      </c>
      <c r="E6" s="42">
        <f t="shared" si="0"/>
        <v>0</v>
      </c>
    </row>
    <row r="7" spans="1:5" ht="30" customHeight="1" x14ac:dyDescent="0.3">
      <c r="A7" s="1" t="s">
        <v>19</v>
      </c>
      <c r="B7" s="64" t="s">
        <v>144</v>
      </c>
      <c r="C7" s="17"/>
      <c r="D7" s="43"/>
      <c r="E7" s="43">
        <f>SUM(E4:E6)</f>
        <v>0</v>
      </c>
    </row>
    <row r="8" spans="1:5" ht="30" customHeight="1" x14ac:dyDescent="0.3">
      <c r="A8" s="2" t="s">
        <v>28</v>
      </c>
      <c r="B8" s="159" t="s">
        <v>29</v>
      </c>
      <c r="C8" s="160"/>
      <c r="D8" s="160"/>
      <c r="E8" s="161"/>
    </row>
    <row r="9" spans="1:5" ht="20.100000000000001" customHeight="1" x14ac:dyDescent="0.3">
      <c r="A9" s="5" t="s">
        <v>30</v>
      </c>
      <c r="B9" s="18" t="s">
        <v>31</v>
      </c>
      <c r="C9" s="11">
        <v>1</v>
      </c>
      <c r="D9" s="44">
        <f>'C-Price Proposal'!D9</f>
        <v>0</v>
      </c>
      <c r="E9" s="44">
        <f t="shared" ref="E9:E62" si="1">C9*D9</f>
        <v>0</v>
      </c>
    </row>
    <row r="10" spans="1:5" ht="20.100000000000001" customHeight="1" x14ac:dyDescent="0.3">
      <c r="A10" s="5" t="s">
        <v>32</v>
      </c>
      <c r="B10" s="18" t="s">
        <v>33</v>
      </c>
      <c r="C10" s="11">
        <v>4</v>
      </c>
      <c r="D10" s="44">
        <f>'C-Price Proposal'!D10</f>
        <v>0</v>
      </c>
      <c r="E10" s="44">
        <f t="shared" si="1"/>
        <v>0</v>
      </c>
    </row>
    <row r="11" spans="1:5" ht="20.100000000000001" customHeight="1" x14ac:dyDescent="0.3">
      <c r="A11" s="5" t="s">
        <v>34</v>
      </c>
      <c r="B11" s="18" t="s">
        <v>35</v>
      </c>
      <c r="C11" s="11">
        <v>0</v>
      </c>
      <c r="D11" s="44">
        <f>'C-Price Proposal'!D11</f>
        <v>0</v>
      </c>
      <c r="E11" s="44">
        <f t="shared" si="1"/>
        <v>0</v>
      </c>
    </row>
    <row r="12" spans="1:5" ht="20.100000000000001" customHeight="1" x14ac:dyDescent="0.3">
      <c r="A12" s="5" t="s">
        <v>36</v>
      </c>
      <c r="B12" s="18" t="s">
        <v>37</v>
      </c>
      <c r="C12" s="11">
        <v>4</v>
      </c>
      <c r="D12" s="44">
        <f>'C-Price Proposal'!D12</f>
        <v>0</v>
      </c>
      <c r="E12" s="44">
        <f t="shared" si="1"/>
        <v>0</v>
      </c>
    </row>
    <row r="13" spans="1:5" ht="30" customHeight="1" x14ac:dyDescent="0.3">
      <c r="A13" s="2" t="s">
        <v>28</v>
      </c>
      <c r="B13" s="65" t="s">
        <v>145</v>
      </c>
      <c r="C13" s="20"/>
      <c r="D13" s="45"/>
      <c r="E13" s="45">
        <f>SUM(E9:E12)</f>
        <v>0</v>
      </c>
    </row>
    <row r="14" spans="1:5" ht="30" customHeight="1" x14ac:dyDescent="0.3">
      <c r="A14" s="3" t="s">
        <v>38</v>
      </c>
      <c r="B14" s="162" t="s">
        <v>39</v>
      </c>
      <c r="C14" s="163"/>
      <c r="D14" s="163"/>
      <c r="E14" s="164"/>
    </row>
    <row r="15" spans="1:5" ht="20.100000000000001" customHeight="1" x14ac:dyDescent="0.3">
      <c r="A15" s="6" t="s">
        <v>40</v>
      </c>
      <c r="B15" s="21" t="s">
        <v>41</v>
      </c>
      <c r="C15" s="12">
        <v>1</v>
      </c>
      <c r="D15" s="46">
        <f>'C-Price Proposal'!D15</f>
        <v>0</v>
      </c>
      <c r="E15" s="46">
        <f t="shared" si="1"/>
        <v>0</v>
      </c>
    </row>
    <row r="16" spans="1:5" ht="20.100000000000001" customHeight="1" x14ac:dyDescent="0.3">
      <c r="A16" s="6" t="s">
        <v>42</v>
      </c>
      <c r="B16" s="21" t="s">
        <v>43</v>
      </c>
      <c r="C16" s="12">
        <v>1</v>
      </c>
      <c r="D16" s="46">
        <f>'C-Price Proposal'!D16</f>
        <v>0</v>
      </c>
      <c r="E16" s="46">
        <f t="shared" si="1"/>
        <v>0</v>
      </c>
    </row>
    <row r="17" spans="1:5" ht="20.100000000000001" customHeight="1" x14ac:dyDescent="0.3">
      <c r="A17" s="6" t="s">
        <v>44</v>
      </c>
      <c r="B17" s="21" t="s">
        <v>45</v>
      </c>
      <c r="C17" s="12">
        <v>1</v>
      </c>
      <c r="D17" s="46">
        <f>'C-Price Proposal'!D17</f>
        <v>0</v>
      </c>
      <c r="E17" s="46">
        <f t="shared" si="1"/>
        <v>0</v>
      </c>
    </row>
    <row r="18" spans="1:5" ht="20.100000000000001" customHeight="1" x14ac:dyDescent="0.3">
      <c r="A18" s="6" t="s">
        <v>46</v>
      </c>
      <c r="B18" s="21" t="s">
        <v>47</v>
      </c>
      <c r="C18" s="12">
        <v>1</v>
      </c>
      <c r="D18" s="46">
        <f>'C-Price Proposal'!D18</f>
        <v>0</v>
      </c>
      <c r="E18" s="46">
        <f t="shared" si="1"/>
        <v>0</v>
      </c>
    </row>
    <row r="19" spans="1:5" ht="20.100000000000001" customHeight="1" x14ac:dyDescent="0.3">
      <c r="A19" s="6" t="s">
        <v>48</v>
      </c>
      <c r="B19" s="21" t="s">
        <v>49</v>
      </c>
      <c r="C19" s="12">
        <v>1</v>
      </c>
      <c r="D19" s="46">
        <f>'C-Price Proposal'!D19</f>
        <v>0</v>
      </c>
      <c r="E19" s="46">
        <f t="shared" si="1"/>
        <v>0</v>
      </c>
    </row>
    <row r="20" spans="1:5" ht="20.100000000000001" customHeight="1" x14ac:dyDescent="0.3">
      <c r="A20" s="6" t="s">
        <v>50</v>
      </c>
      <c r="B20" s="21" t="s">
        <v>51</v>
      </c>
      <c r="C20" s="12">
        <v>1</v>
      </c>
      <c r="D20" s="46">
        <f>'C-Price Proposal'!D20</f>
        <v>0</v>
      </c>
      <c r="E20" s="46">
        <f t="shared" si="1"/>
        <v>0</v>
      </c>
    </row>
    <row r="21" spans="1:5" ht="20.100000000000001" customHeight="1" x14ac:dyDescent="0.3">
      <c r="A21" s="6" t="s">
        <v>52</v>
      </c>
      <c r="B21" s="21" t="s">
        <v>53</v>
      </c>
      <c r="C21" s="12">
        <v>1</v>
      </c>
      <c r="D21" s="46">
        <f>'C-Price Proposal'!D21</f>
        <v>0</v>
      </c>
      <c r="E21" s="46">
        <f t="shared" si="1"/>
        <v>0</v>
      </c>
    </row>
    <row r="22" spans="1:5" ht="20.100000000000001" customHeight="1" x14ac:dyDescent="0.3">
      <c r="A22" s="6" t="s">
        <v>54</v>
      </c>
      <c r="B22" s="21" t="s">
        <v>55</v>
      </c>
      <c r="C22" s="12">
        <v>1</v>
      </c>
      <c r="D22" s="46">
        <f>'C-Price Proposal'!D22</f>
        <v>0</v>
      </c>
      <c r="E22" s="46">
        <f t="shared" si="1"/>
        <v>0</v>
      </c>
    </row>
    <row r="23" spans="1:5" ht="20.100000000000001" customHeight="1" x14ac:dyDescent="0.3">
      <c r="A23" s="6" t="s">
        <v>56</v>
      </c>
      <c r="B23" s="21" t="s">
        <v>57</v>
      </c>
      <c r="C23" s="12">
        <v>1</v>
      </c>
      <c r="D23" s="46">
        <f>'C-Price Proposal'!D23</f>
        <v>0</v>
      </c>
      <c r="E23" s="46">
        <f t="shared" si="1"/>
        <v>0</v>
      </c>
    </row>
    <row r="24" spans="1:5" ht="20.100000000000001" customHeight="1" x14ac:dyDescent="0.3">
      <c r="A24" s="6" t="s">
        <v>58</v>
      </c>
      <c r="B24" s="21" t="s">
        <v>59</v>
      </c>
      <c r="C24" s="12">
        <v>1</v>
      </c>
      <c r="D24" s="46">
        <f>'C-Price Proposal'!D24</f>
        <v>0</v>
      </c>
      <c r="E24" s="46">
        <f t="shared" si="1"/>
        <v>0</v>
      </c>
    </row>
    <row r="25" spans="1:5" ht="20.100000000000001" customHeight="1" x14ac:dyDescent="0.3">
      <c r="A25" s="6" t="s">
        <v>60</v>
      </c>
      <c r="B25" s="21" t="s">
        <v>61</v>
      </c>
      <c r="C25" s="12">
        <v>0</v>
      </c>
      <c r="D25" s="46">
        <f>'C-Price Proposal'!D25</f>
        <v>0</v>
      </c>
      <c r="E25" s="46">
        <f t="shared" si="1"/>
        <v>0</v>
      </c>
    </row>
    <row r="26" spans="1:5" ht="30" customHeight="1" x14ac:dyDescent="0.3">
      <c r="A26" s="3" t="s">
        <v>38</v>
      </c>
      <c r="B26" s="67" t="s">
        <v>147</v>
      </c>
      <c r="C26" s="23"/>
      <c r="D26" s="47"/>
      <c r="E26" s="47">
        <f>SUM(E15:E25)</f>
        <v>0</v>
      </c>
    </row>
    <row r="27" spans="1:5" ht="30" customHeight="1" x14ac:dyDescent="0.3">
      <c r="A27" s="4" t="s">
        <v>63</v>
      </c>
      <c r="B27" s="153" t="s">
        <v>64</v>
      </c>
      <c r="C27" s="154"/>
      <c r="D27" s="154"/>
      <c r="E27" s="155"/>
    </row>
    <row r="28" spans="1:5" ht="20.100000000000001" customHeight="1" x14ac:dyDescent="0.3">
      <c r="A28" s="7" t="s">
        <v>65</v>
      </c>
      <c r="B28" s="24" t="s">
        <v>66</v>
      </c>
      <c r="C28" s="13">
        <v>1</v>
      </c>
      <c r="D28" s="48">
        <f>'C-Price Proposal'!D28</f>
        <v>0</v>
      </c>
      <c r="E28" s="48">
        <f t="shared" si="1"/>
        <v>0</v>
      </c>
    </row>
    <row r="29" spans="1:5" ht="20.100000000000001" customHeight="1" x14ac:dyDescent="0.3">
      <c r="A29" s="7" t="s">
        <v>67</v>
      </c>
      <c r="B29" s="24" t="s">
        <v>68</v>
      </c>
      <c r="C29" s="13">
        <v>2</v>
      </c>
      <c r="D29" s="48">
        <f>'C-Price Proposal'!D29</f>
        <v>0</v>
      </c>
      <c r="E29" s="48">
        <f t="shared" si="1"/>
        <v>0</v>
      </c>
    </row>
    <row r="30" spans="1:5" ht="20.100000000000001" customHeight="1" x14ac:dyDescent="0.3">
      <c r="A30" s="7" t="s">
        <v>69</v>
      </c>
      <c r="B30" s="24" t="s">
        <v>70</v>
      </c>
      <c r="C30" s="13">
        <v>6</v>
      </c>
      <c r="D30" s="48">
        <f>'C-Price Proposal'!D30</f>
        <v>0</v>
      </c>
      <c r="E30" s="48">
        <f t="shared" si="1"/>
        <v>0</v>
      </c>
    </row>
    <row r="31" spans="1:5" ht="20.100000000000001" customHeight="1" x14ac:dyDescent="0.3">
      <c r="A31" s="7" t="s">
        <v>71</v>
      </c>
      <c r="B31" s="24" t="s">
        <v>72</v>
      </c>
      <c r="C31" s="13">
        <v>4</v>
      </c>
      <c r="D31" s="48">
        <f>'C-Price Proposal'!D31</f>
        <v>0</v>
      </c>
      <c r="E31" s="48">
        <f t="shared" si="1"/>
        <v>0</v>
      </c>
    </row>
    <row r="32" spans="1:5" ht="20.100000000000001" customHeight="1" x14ac:dyDescent="0.3">
      <c r="A32" s="7" t="s">
        <v>73</v>
      </c>
      <c r="B32" s="24" t="s">
        <v>74</v>
      </c>
      <c r="C32" s="13">
        <v>1</v>
      </c>
      <c r="D32" s="48">
        <f>'C-Price Proposal'!D32</f>
        <v>0</v>
      </c>
      <c r="E32" s="48">
        <f t="shared" si="1"/>
        <v>0</v>
      </c>
    </row>
    <row r="33" spans="1:5" ht="20.100000000000001" customHeight="1" x14ac:dyDescent="0.3">
      <c r="A33" s="7" t="s">
        <v>75</v>
      </c>
      <c r="B33" s="24" t="s">
        <v>76</v>
      </c>
      <c r="C33" s="13">
        <v>1</v>
      </c>
      <c r="D33" s="48">
        <f>'C-Price Proposal'!D33</f>
        <v>0</v>
      </c>
      <c r="E33" s="48">
        <f t="shared" si="1"/>
        <v>0</v>
      </c>
    </row>
    <row r="34" spans="1:5" ht="20.100000000000001" customHeight="1" x14ac:dyDescent="0.3">
      <c r="A34" s="7" t="s">
        <v>77</v>
      </c>
      <c r="B34" s="24" t="s">
        <v>78</v>
      </c>
      <c r="C34" s="13">
        <v>1</v>
      </c>
      <c r="D34" s="48">
        <f>'C-Price Proposal'!D34</f>
        <v>0</v>
      </c>
      <c r="E34" s="48">
        <f t="shared" si="1"/>
        <v>0</v>
      </c>
    </row>
    <row r="35" spans="1:5" ht="20.100000000000001" customHeight="1" x14ac:dyDescent="0.3">
      <c r="A35" s="7" t="s">
        <v>79</v>
      </c>
      <c r="B35" s="24" t="s">
        <v>80</v>
      </c>
      <c r="C35" s="13">
        <v>4</v>
      </c>
      <c r="D35" s="48">
        <f>'C-Price Proposal'!D35</f>
        <v>0</v>
      </c>
      <c r="E35" s="48">
        <f t="shared" si="1"/>
        <v>0</v>
      </c>
    </row>
    <row r="36" spans="1:5" ht="31.5" customHeight="1" x14ac:dyDescent="0.3">
      <c r="A36" s="4" t="s">
        <v>63</v>
      </c>
      <c r="B36" s="68" t="s">
        <v>148</v>
      </c>
      <c r="C36" s="26"/>
      <c r="D36" s="49"/>
      <c r="E36" s="49">
        <f>SUM(E28:E35)</f>
        <v>0</v>
      </c>
    </row>
    <row r="37" spans="1:5" ht="30" customHeight="1" x14ac:dyDescent="0.3">
      <c r="A37" s="1" t="s">
        <v>82</v>
      </c>
      <c r="B37" s="156" t="s">
        <v>83</v>
      </c>
      <c r="C37" s="157"/>
      <c r="D37" s="157"/>
      <c r="E37" s="158"/>
    </row>
    <row r="38" spans="1:5" ht="20.100000000000001" customHeight="1" x14ac:dyDescent="0.3">
      <c r="A38" s="8" t="s">
        <v>84</v>
      </c>
      <c r="B38" s="15" t="s">
        <v>85</v>
      </c>
      <c r="C38" s="10">
        <v>1</v>
      </c>
      <c r="D38" s="42">
        <f>'C-Price Proposal'!D38</f>
        <v>0</v>
      </c>
      <c r="E38" s="42">
        <f t="shared" si="1"/>
        <v>0</v>
      </c>
    </row>
    <row r="39" spans="1:5" ht="20.100000000000001" customHeight="1" x14ac:dyDescent="0.3">
      <c r="A39" s="8" t="s">
        <v>86</v>
      </c>
      <c r="B39" s="15" t="s">
        <v>87</v>
      </c>
      <c r="C39" s="10">
        <v>1</v>
      </c>
      <c r="D39" s="42">
        <f>'C-Price Proposal'!D39</f>
        <v>0</v>
      </c>
      <c r="E39" s="42">
        <f t="shared" si="1"/>
        <v>0</v>
      </c>
    </row>
    <row r="40" spans="1:5" ht="30" customHeight="1" x14ac:dyDescent="0.3">
      <c r="A40" s="1" t="s">
        <v>82</v>
      </c>
      <c r="B40" s="64" t="s">
        <v>149</v>
      </c>
      <c r="C40" s="17"/>
      <c r="D40" s="43"/>
      <c r="E40" s="43">
        <f>SUM(E38:E39)</f>
        <v>0</v>
      </c>
    </row>
    <row r="41" spans="1:5" ht="30" customHeight="1" x14ac:dyDescent="0.3">
      <c r="A41" s="2" t="s">
        <v>89</v>
      </c>
      <c r="B41" s="159" t="s">
        <v>90</v>
      </c>
      <c r="C41" s="160"/>
      <c r="D41" s="160"/>
      <c r="E41" s="161"/>
    </row>
    <row r="42" spans="1:5" ht="20.100000000000001" customHeight="1" x14ac:dyDescent="0.3">
      <c r="A42" s="5" t="s">
        <v>91</v>
      </c>
      <c r="B42" s="18" t="s">
        <v>92</v>
      </c>
      <c r="C42" s="11">
        <v>2</v>
      </c>
      <c r="D42" s="44">
        <f>'C-Price Proposal'!D42</f>
        <v>0</v>
      </c>
      <c r="E42" s="44">
        <f t="shared" si="1"/>
        <v>0</v>
      </c>
    </row>
    <row r="43" spans="1:5" ht="20.100000000000001" customHeight="1" x14ac:dyDescent="0.3">
      <c r="A43" s="5" t="s">
        <v>93</v>
      </c>
      <c r="B43" s="18" t="s">
        <v>94</v>
      </c>
      <c r="C43" s="11">
        <v>1</v>
      </c>
      <c r="D43" s="44">
        <f>'C-Price Proposal'!D43</f>
        <v>0</v>
      </c>
      <c r="E43" s="44">
        <f t="shared" si="1"/>
        <v>0</v>
      </c>
    </row>
    <row r="44" spans="1:5" ht="20.100000000000001" customHeight="1" x14ac:dyDescent="0.3">
      <c r="A44" s="5" t="s">
        <v>95</v>
      </c>
      <c r="B44" s="18" t="s">
        <v>96</v>
      </c>
      <c r="C44" s="11">
        <v>1</v>
      </c>
      <c r="D44" s="44">
        <f>'C-Price Proposal'!D44</f>
        <v>0</v>
      </c>
      <c r="E44" s="44">
        <f t="shared" si="1"/>
        <v>0</v>
      </c>
    </row>
    <row r="45" spans="1:5" ht="30" customHeight="1" x14ac:dyDescent="0.3">
      <c r="A45" s="2" t="s">
        <v>89</v>
      </c>
      <c r="B45" s="65" t="s">
        <v>150</v>
      </c>
      <c r="C45" s="20"/>
      <c r="D45" s="45"/>
      <c r="E45" s="45">
        <f>SUM(E42:E44)</f>
        <v>0</v>
      </c>
    </row>
    <row r="46" spans="1:5" ht="30" customHeight="1" x14ac:dyDescent="0.3">
      <c r="A46" s="3" t="s">
        <v>98</v>
      </c>
      <c r="B46" s="162" t="s">
        <v>99</v>
      </c>
      <c r="C46" s="163"/>
      <c r="D46" s="163"/>
      <c r="E46" s="164"/>
    </row>
    <row r="47" spans="1:5" ht="20.100000000000001" customHeight="1" x14ac:dyDescent="0.3">
      <c r="A47" s="6" t="s">
        <v>100</v>
      </c>
      <c r="B47" s="21" t="s">
        <v>101</v>
      </c>
      <c r="C47" s="12">
        <v>3</v>
      </c>
      <c r="D47" s="46">
        <f>'C-Price Proposal'!D47</f>
        <v>0</v>
      </c>
      <c r="E47" s="46">
        <f t="shared" si="1"/>
        <v>0</v>
      </c>
    </row>
    <row r="48" spans="1:5" ht="20.100000000000001" customHeight="1" x14ac:dyDescent="0.3">
      <c r="A48" s="6" t="s">
        <v>102</v>
      </c>
      <c r="B48" s="21" t="s">
        <v>103</v>
      </c>
      <c r="C48" s="12">
        <v>10</v>
      </c>
      <c r="D48" s="46">
        <f>'C-Price Proposal'!D48</f>
        <v>0</v>
      </c>
      <c r="E48" s="46">
        <f t="shared" si="1"/>
        <v>0</v>
      </c>
    </row>
    <row r="49" spans="1:5" ht="20.100000000000001" customHeight="1" x14ac:dyDescent="0.3">
      <c r="A49" s="6" t="s">
        <v>104</v>
      </c>
      <c r="B49" s="21" t="s">
        <v>105</v>
      </c>
      <c r="C49" s="12">
        <v>3</v>
      </c>
      <c r="D49" s="46">
        <f>'C-Price Proposal'!D49</f>
        <v>0</v>
      </c>
      <c r="E49" s="46">
        <f t="shared" si="1"/>
        <v>0</v>
      </c>
    </row>
    <row r="50" spans="1:5" ht="30" customHeight="1" x14ac:dyDescent="0.3">
      <c r="A50" s="3" t="s">
        <v>98</v>
      </c>
      <c r="B50" s="67" t="s">
        <v>151</v>
      </c>
      <c r="C50" s="23"/>
      <c r="D50" s="47"/>
      <c r="E50" s="47">
        <f>SUM(E47:E49)</f>
        <v>0</v>
      </c>
    </row>
    <row r="51" spans="1:5" ht="30" customHeight="1" x14ac:dyDescent="0.3">
      <c r="A51" s="4" t="s">
        <v>107</v>
      </c>
      <c r="B51" s="153" t="s">
        <v>108</v>
      </c>
      <c r="C51" s="154"/>
      <c r="D51" s="154"/>
      <c r="E51" s="155"/>
    </row>
    <row r="52" spans="1:5" ht="20.100000000000001" customHeight="1" x14ac:dyDescent="0.3">
      <c r="A52" s="7" t="s">
        <v>109</v>
      </c>
      <c r="B52" s="24" t="s">
        <v>110</v>
      </c>
      <c r="C52" s="13">
        <v>10</v>
      </c>
      <c r="D52" s="48">
        <f>'C-Price Proposal'!D52</f>
        <v>0</v>
      </c>
      <c r="E52" s="48">
        <f t="shared" si="1"/>
        <v>0</v>
      </c>
    </row>
    <row r="53" spans="1:5" ht="20.100000000000001" customHeight="1" x14ac:dyDescent="0.3">
      <c r="A53" s="7" t="s">
        <v>111</v>
      </c>
      <c r="B53" s="24" t="s">
        <v>112</v>
      </c>
      <c r="C53" s="13">
        <v>10</v>
      </c>
      <c r="D53" s="48">
        <f>'C-Price Proposal'!D53</f>
        <v>0</v>
      </c>
      <c r="E53" s="48">
        <f t="shared" si="1"/>
        <v>0</v>
      </c>
    </row>
    <row r="54" spans="1:5" ht="20.100000000000001" customHeight="1" x14ac:dyDescent="0.3">
      <c r="A54" s="7" t="s">
        <v>113</v>
      </c>
      <c r="B54" s="24" t="s">
        <v>114</v>
      </c>
      <c r="C54" s="13">
        <v>6</v>
      </c>
      <c r="D54" s="48">
        <f>'C-Price Proposal'!D54</f>
        <v>0</v>
      </c>
      <c r="E54" s="48">
        <f t="shared" si="1"/>
        <v>0</v>
      </c>
    </row>
    <row r="55" spans="1:5" ht="30" customHeight="1" x14ac:dyDescent="0.3">
      <c r="A55" s="4" t="s">
        <v>107</v>
      </c>
      <c r="B55" s="68" t="s">
        <v>152</v>
      </c>
      <c r="C55" s="26"/>
      <c r="D55" s="49"/>
      <c r="E55" s="49">
        <f>SUM(E52:E54)</f>
        <v>0</v>
      </c>
    </row>
    <row r="56" spans="1:5" ht="30" customHeight="1" x14ac:dyDescent="0.3">
      <c r="A56" s="1" t="s">
        <v>116</v>
      </c>
      <c r="B56" s="150" t="s">
        <v>117</v>
      </c>
      <c r="C56" s="151"/>
      <c r="D56" s="151"/>
      <c r="E56" s="152"/>
    </row>
    <row r="57" spans="1:5" ht="20.100000000000001" customHeight="1" x14ac:dyDescent="0.3">
      <c r="A57" s="8" t="s">
        <v>118</v>
      </c>
      <c r="B57" s="15" t="s">
        <v>119</v>
      </c>
      <c r="C57" s="10">
        <v>1</v>
      </c>
      <c r="D57" s="42">
        <f>'C-Price Proposal'!D57</f>
        <v>0</v>
      </c>
      <c r="E57" s="42">
        <f t="shared" si="1"/>
        <v>0</v>
      </c>
    </row>
    <row r="58" spans="1:5" ht="20.100000000000001" customHeight="1" x14ac:dyDescent="0.3">
      <c r="A58" s="8" t="s">
        <v>120</v>
      </c>
      <c r="B58" s="15" t="s">
        <v>121</v>
      </c>
      <c r="C58" s="10">
        <v>1</v>
      </c>
      <c r="D58" s="42">
        <f>'C-Price Proposal'!D58</f>
        <v>0</v>
      </c>
      <c r="E58" s="42">
        <f t="shared" si="1"/>
        <v>0</v>
      </c>
    </row>
    <row r="59" spans="1:5" ht="20.100000000000001" customHeight="1" x14ac:dyDescent="0.3">
      <c r="A59" s="8" t="s">
        <v>122</v>
      </c>
      <c r="B59" s="15" t="s">
        <v>123</v>
      </c>
      <c r="C59" s="10">
        <v>10</v>
      </c>
      <c r="D59" s="42">
        <f>'C-Price Proposal'!D59</f>
        <v>0</v>
      </c>
      <c r="E59" s="42">
        <f t="shared" si="1"/>
        <v>0</v>
      </c>
    </row>
    <row r="60" spans="1:5" ht="20.100000000000001" customHeight="1" x14ac:dyDescent="0.3">
      <c r="A60" s="8" t="s">
        <v>124</v>
      </c>
      <c r="B60" s="15" t="s">
        <v>125</v>
      </c>
      <c r="C60" s="10">
        <v>2</v>
      </c>
      <c r="D60" s="42">
        <f>'C-Price Proposal'!D60</f>
        <v>0</v>
      </c>
      <c r="E60" s="42">
        <f t="shared" si="1"/>
        <v>0</v>
      </c>
    </row>
    <row r="61" spans="1:5" ht="20.100000000000001" customHeight="1" x14ac:dyDescent="0.3">
      <c r="A61" s="8" t="s">
        <v>126</v>
      </c>
      <c r="B61" s="15" t="s">
        <v>127</v>
      </c>
      <c r="C61" s="10">
        <v>2</v>
      </c>
      <c r="D61" s="42">
        <f>'C-Price Proposal'!D61</f>
        <v>0</v>
      </c>
      <c r="E61" s="42">
        <f t="shared" si="1"/>
        <v>0</v>
      </c>
    </row>
    <row r="62" spans="1:5" ht="20.100000000000001" customHeight="1" x14ac:dyDescent="0.3">
      <c r="A62" s="8" t="s">
        <v>128</v>
      </c>
      <c r="B62" s="15" t="s">
        <v>129</v>
      </c>
      <c r="C62" s="10">
        <v>2</v>
      </c>
      <c r="D62" s="42">
        <f>'C-Price Proposal'!D62</f>
        <v>0</v>
      </c>
      <c r="E62" s="42">
        <f t="shared" si="1"/>
        <v>0</v>
      </c>
    </row>
    <row r="63" spans="1:5" ht="30" customHeight="1" x14ac:dyDescent="0.3">
      <c r="A63" s="1" t="s">
        <v>116</v>
      </c>
      <c r="B63" s="69" t="s">
        <v>153</v>
      </c>
      <c r="C63" s="1"/>
      <c r="D63" s="61"/>
      <c r="E63" s="61">
        <f>SUM(E57:E62)</f>
        <v>0</v>
      </c>
    </row>
    <row r="64" spans="1:5" ht="30" customHeight="1" x14ac:dyDescent="0.3">
      <c r="A64" s="3" t="s">
        <v>131</v>
      </c>
      <c r="B64" s="66" t="s">
        <v>157</v>
      </c>
      <c r="C64" s="38">
        <v>1</v>
      </c>
      <c r="D64" s="62">
        <f>'C-Price Proposal'!D64</f>
        <v>0</v>
      </c>
      <c r="E64" s="63">
        <f>C64*D64</f>
        <v>0</v>
      </c>
    </row>
    <row r="65" spans="1:5" ht="35.1" customHeight="1" x14ac:dyDescent="0.3">
      <c r="A65" s="28"/>
      <c r="B65" s="30" t="s">
        <v>158</v>
      </c>
      <c r="C65" s="30"/>
      <c r="D65" s="54"/>
      <c r="E65" s="54">
        <f>SUM(E7,E13,E26,E36,E40,E45,E50,E55,E63,E64)</f>
        <v>0</v>
      </c>
    </row>
  </sheetData>
  <sheetProtection algorithmName="SHA-512" hashValue="ceCNYnJAgvtzW2IhiFmn1bYsQQGdLyRkyWc/2G/QT0TyLNBY6nQd9RnuK3wWb0CG4cD9VeqqB6w/DgZ2Ra1igw==" saltValue="HooBvdsDsfHAbdCkgU50Ww==" spinCount="100000" sheet="1" objects="1" scenarios="1"/>
  <mergeCells count="10">
    <mergeCell ref="A1:E1"/>
    <mergeCell ref="B56:E56"/>
    <mergeCell ref="B51:E51"/>
    <mergeCell ref="B46:E46"/>
    <mergeCell ref="B41:E41"/>
    <mergeCell ref="B37:E37"/>
    <mergeCell ref="B27:E27"/>
    <mergeCell ref="B14:E14"/>
    <mergeCell ref="B3:E3"/>
    <mergeCell ref="B8:E8"/>
  </mergeCells>
  <conditionalFormatting sqref="D2:E2">
    <cfRule type="cellIs" dxfId="6" priority="1" operator="equal">
      <formula>0</formula>
    </cfRule>
  </conditionalFormatting>
  <pageMargins left="0.7" right="0.7" top="0.75" bottom="0.75" header="0.3" footer="0.3"/>
  <ignoredErrors>
    <ignoredError sqref="E7 E13 E26 E36 E40 E45 E50 E55 E6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65"/>
  <sheetViews>
    <sheetView topLeftCell="A59" zoomScale="85" zoomScaleNormal="85" workbookViewId="0">
      <selection activeCell="B69" sqref="A1:XFD1048576"/>
    </sheetView>
  </sheetViews>
  <sheetFormatPr defaultRowHeight="14.4" x14ac:dyDescent="0.3"/>
  <cols>
    <col min="2" max="2" width="72.5546875" customWidth="1"/>
    <col min="3" max="5" width="20.5546875" customWidth="1"/>
  </cols>
  <sheetData>
    <row r="1" spans="1:5" ht="73.5" customHeight="1" x14ac:dyDescent="0.3">
      <c r="A1" s="146" t="s">
        <v>159</v>
      </c>
      <c r="B1" s="146"/>
      <c r="C1" s="146"/>
      <c r="D1" s="146"/>
      <c r="E1" s="146"/>
    </row>
    <row r="2" spans="1:5" ht="15.6" x14ac:dyDescent="0.3">
      <c r="A2" s="9"/>
      <c r="B2" s="9" t="s">
        <v>15</v>
      </c>
      <c r="C2" s="9" t="s">
        <v>16</v>
      </c>
      <c r="D2" s="9" t="s">
        <v>17</v>
      </c>
      <c r="E2" s="9" t="s">
        <v>18</v>
      </c>
    </row>
    <row r="3" spans="1:5" ht="30" customHeight="1" x14ac:dyDescent="0.3">
      <c r="A3" s="1" t="s">
        <v>19</v>
      </c>
      <c r="B3" s="156" t="s">
        <v>20</v>
      </c>
      <c r="C3" s="157"/>
      <c r="D3" s="157"/>
      <c r="E3" s="158"/>
    </row>
    <row r="4" spans="1:5" ht="20.100000000000001" customHeight="1" x14ac:dyDescent="0.3">
      <c r="A4" s="8" t="s">
        <v>21</v>
      </c>
      <c r="B4" s="15" t="s">
        <v>22</v>
      </c>
      <c r="C4" s="10">
        <v>2</v>
      </c>
      <c r="D4" s="42">
        <f>'C-Price Proposal'!D4</f>
        <v>0</v>
      </c>
      <c r="E4" s="42">
        <f>C4*D4</f>
        <v>0</v>
      </c>
    </row>
    <row r="5" spans="1:5" ht="20.100000000000001" customHeight="1" x14ac:dyDescent="0.3">
      <c r="A5" s="8" t="s">
        <v>23</v>
      </c>
      <c r="B5" s="15" t="s">
        <v>24</v>
      </c>
      <c r="C5" s="10">
        <v>1</v>
      </c>
      <c r="D5" s="42">
        <f>'C-Price Proposal'!D5</f>
        <v>0</v>
      </c>
      <c r="E5" s="42">
        <f t="shared" ref="E5:E6" si="0">C5*D5</f>
        <v>0</v>
      </c>
    </row>
    <row r="6" spans="1:5" ht="20.100000000000001" customHeight="1" x14ac:dyDescent="0.3">
      <c r="A6" s="8" t="s">
        <v>25</v>
      </c>
      <c r="B6" s="15" t="s">
        <v>26</v>
      </c>
      <c r="C6" s="10">
        <v>2</v>
      </c>
      <c r="D6" s="42">
        <f>'C-Price Proposal'!D6</f>
        <v>0</v>
      </c>
      <c r="E6" s="42">
        <f t="shared" si="0"/>
        <v>0</v>
      </c>
    </row>
    <row r="7" spans="1:5" ht="30" customHeight="1" x14ac:dyDescent="0.3">
      <c r="A7" s="1" t="s">
        <v>19</v>
      </c>
      <c r="B7" s="64" t="s">
        <v>144</v>
      </c>
      <c r="C7" s="17"/>
      <c r="D7" s="43"/>
      <c r="E7" s="43">
        <f>SUM(E4:E6)</f>
        <v>0</v>
      </c>
    </row>
    <row r="8" spans="1:5" ht="30" customHeight="1" x14ac:dyDescent="0.3">
      <c r="A8" s="2" t="s">
        <v>28</v>
      </c>
      <c r="B8" s="159" t="s">
        <v>29</v>
      </c>
      <c r="C8" s="160"/>
      <c r="D8" s="160"/>
      <c r="E8" s="161"/>
    </row>
    <row r="9" spans="1:5" ht="20.100000000000001" customHeight="1" x14ac:dyDescent="0.3">
      <c r="A9" s="5" t="s">
        <v>30</v>
      </c>
      <c r="B9" s="18" t="s">
        <v>31</v>
      </c>
      <c r="C9" s="11">
        <v>1</v>
      </c>
      <c r="D9" s="44">
        <f>'C-Price Proposal'!D9</f>
        <v>0</v>
      </c>
      <c r="E9" s="44">
        <f t="shared" ref="E9:E62" si="1">C9*D9</f>
        <v>0</v>
      </c>
    </row>
    <row r="10" spans="1:5" ht="20.100000000000001" customHeight="1" x14ac:dyDescent="0.3">
      <c r="A10" s="5" t="s">
        <v>32</v>
      </c>
      <c r="B10" s="18" t="s">
        <v>33</v>
      </c>
      <c r="C10" s="11">
        <v>2</v>
      </c>
      <c r="D10" s="44">
        <f>'C-Price Proposal'!D10</f>
        <v>0</v>
      </c>
      <c r="E10" s="44">
        <f t="shared" si="1"/>
        <v>0</v>
      </c>
    </row>
    <row r="11" spans="1:5" ht="20.100000000000001" customHeight="1" x14ac:dyDescent="0.3">
      <c r="A11" s="5" t="s">
        <v>34</v>
      </c>
      <c r="B11" s="18" t="s">
        <v>35</v>
      </c>
      <c r="C11" s="11">
        <v>1</v>
      </c>
      <c r="D11" s="44">
        <f>'C-Price Proposal'!D11</f>
        <v>0</v>
      </c>
      <c r="E11" s="44">
        <f t="shared" si="1"/>
        <v>0</v>
      </c>
    </row>
    <row r="12" spans="1:5" ht="20.100000000000001" customHeight="1" x14ac:dyDescent="0.3">
      <c r="A12" s="5" t="s">
        <v>36</v>
      </c>
      <c r="B12" s="18" t="s">
        <v>37</v>
      </c>
      <c r="C12" s="11">
        <v>4</v>
      </c>
      <c r="D12" s="44">
        <f>'C-Price Proposal'!D12</f>
        <v>0</v>
      </c>
      <c r="E12" s="44">
        <f t="shared" si="1"/>
        <v>0</v>
      </c>
    </row>
    <row r="13" spans="1:5" ht="30" customHeight="1" x14ac:dyDescent="0.3">
      <c r="A13" s="2" t="s">
        <v>28</v>
      </c>
      <c r="B13" s="65" t="s">
        <v>145</v>
      </c>
      <c r="C13" s="20"/>
      <c r="D13" s="45"/>
      <c r="E13" s="45">
        <f>SUM(E9:E12)</f>
        <v>0</v>
      </c>
    </row>
    <row r="14" spans="1:5" ht="30" customHeight="1" x14ac:dyDescent="0.3">
      <c r="A14" s="3" t="s">
        <v>38</v>
      </c>
      <c r="B14" s="162" t="s">
        <v>39</v>
      </c>
      <c r="C14" s="163"/>
      <c r="D14" s="163"/>
      <c r="E14" s="164"/>
    </row>
    <row r="15" spans="1:5" ht="20.100000000000001" customHeight="1" x14ac:dyDescent="0.3">
      <c r="A15" s="6" t="s">
        <v>40</v>
      </c>
      <c r="B15" s="21" t="s">
        <v>41</v>
      </c>
      <c r="C15" s="12">
        <v>1</v>
      </c>
      <c r="D15" s="46">
        <f>'C-Price Proposal'!D15</f>
        <v>0</v>
      </c>
      <c r="E15" s="46">
        <f t="shared" si="1"/>
        <v>0</v>
      </c>
    </row>
    <row r="16" spans="1:5" ht="20.100000000000001" customHeight="1" x14ac:dyDescent="0.3">
      <c r="A16" s="6" t="s">
        <v>42</v>
      </c>
      <c r="B16" s="21" t="s">
        <v>146</v>
      </c>
      <c r="C16" s="12">
        <v>1</v>
      </c>
      <c r="D16" s="46">
        <f>'C-Price Proposal'!D16</f>
        <v>0</v>
      </c>
      <c r="E16" s="46">
        <f t="shared" si="1"/>
        <v>0</v>
      </c>
    </row>
    <row r="17" spans="1:5" ht="20.100000000000001" customHeight="1" x14ac:dyDescent="0.3">
      <c r="A17" s="6" t="s">
        <v>44</v>
      </c>
      <c r="B17" s="21" t="s">
        <v>45</v>
      </c>
      <c r="C17" s="12">
        <v>1</v>
      </c>
      <c r="D17" s="46">
        <f>'C-Price Proposal'!D17</f>
        <v>0</v>
      </c>
      <c r="E17" s="46">
        <f t="shared" si="1"/>
        <v>0</v>
      </c>
    </row>
    <row r="18" spans="1:5" ht="20.100000000000001" customHeight="1" x14ac:dyDescent="0.3">
      <c r="A18" s="6" t="s">
        <v>46</v>
      </c>
      <c r="B18" s="21" t="s">
        <v>47</v>
      </c>
      <c r="C18" s="12">
        <v>1</v>
      </c>
      <c r="D18" s="46">
        <f>'C-Price Proposal'!D18</f>
        <v>0</v>
      </c>
      <c r="E18" s="46">
        <f t="shared" si="1"/>
        <v>0</v>
      </c>
    </row>
    <row r="19" spans="1:5" ht="20.100000000000001" customHeight="1" x14ac:dyDescent="0.3">
      <c r="A19" s="6" t="s">
        <v>48</v>
      </c>
      <c r="B19" s="21" t="s">
        <v>49</v>
      </c>
      <c r="C19" s="12">
        <v>1</v>
      </c>
      <c r="D19" s="46">
        <f>'C-Price Proposal'!D19</f>
        <v>0</v>
      </c>
      <c r="E19" s="46">
        <f t="shared" si="1"/>
        <v>0</v>
      </c>
    </row>
    <row r="20" spans="1:5" ht="20.100000000000001" customHeight="1" x14ac:dyDescent="0.3">
      <c r="A20" s="6" t="s">
        <v>50</v>
      </c>
      <c r="B20" s="21" t="s">
        <v>51</v>
      </c>
      <c r="C20" s="12">
        <v>1</v>
      </c>
      <c r="D20" s="46">
        <f>'C-Price Proposal'!D20</f>
        <v>0</v>
      </c>
      <c r="E20" s="46">
        <f t="shared" si="1"/>
        <v>0</v>
      </c>
    </row>
    <row r="21" spans="1:5" ht="20.100000000000001" customHeight="1" x14ac:dyDescent="0.3">
      <c r="A21" s="6" t="s">
        <v>52</v>
      </c>
      <c r="B21" s="21" t="s">
        <v>53</v>
      </c>
      <c r="C21" s="12">
        <v>1</v>
      </c>
      <c r="D21" s="46">
        <f>'C-Price Proposal'!D21</f>
        <v>0</v>
      </c>
      <c r="E21" s="46">
        <f t="shared" si="1"/>
        <v>0</v>
      </c>
    </row>
    <row r="22" spans="1:5" ht="20.100000000000001" customHeight="1" x14ac:dyDescent="0.3">
      <c r="A22" s="6" t="s">
        <v>54</v>
      </c>
      <c r="B22" s="21" t="s">
        <v>55</v>
      </c>
      <c r="C22" s="12">
        <v>1</v>
      </c>
      <c r="D22" s="46">
        <f>'C-Price Proposal'!D22</f>
        <v>0</v>
      </c>
      <c r="E22" s="46">
        <f t="shared" si="1"/>
        <v>0</v>
      </c>
    </row>
    <row r="23" spans="1:5" ht="20.100000000000001" customHeight="1" x14ac:dyDescent="0.3">
      <c r="A23" s="6" t="s">
        <v>56</v>
      </c>
      <c r="B23" s="21" t="s">
        <v>57</v>
      </c>
      <c r="C23" s="12">
        <v>1</v>
      </c>
      <c r="D23" s="46">
        <f>'C-Price Proposal'!D23</f>
        <v>0</v>
      </c>
      <c r="E23" s="46">
        <f t="shared" si="1"/>
        <v>0</v>
      </c>
    </row>
    <row r="24" spans="1:5" ht="20.100000000000001" customHeight="1" x14ac:dyDescent="0.3">
      <c r="A24" s="6" t="s">
        <v>58</v>
      </c>
      <c r="B24" s="21" t="s">
        <v>59</v>
      </c>
      <c r="C24" s="12">
        <v>1</v>
      </c>
      <c r="D24" s="46">
        <f>'C-Price Proposal'!D24</f>
        <v>0</v>
      </c>
      <c r="E24" s="46">
        <f t="shared" si="1"/>
        <v>0</v>
      </c>
    </row>
    <row r="25" spans="1:5" ht="20.100000000000001" customHeight="1" x14ac:dyDescent="0.3">
      <c r="A25" s="6" t="s">
        <v>60</v>
      </c>
      <c r="B25" s="21" t="s">
        <v>61</v>
      </c>
      <c r="C25" s="12">
        <v>1</v>
      </c>
      <c r="D25" s="46">
        <f>'C-Price Proposal'!D25</f>
        <v>0</v>
      </c>
      <c r="E25" s="46">
        <f t="shared" si="1"/>
        <v>0</v>
      </c>
    </row>
    <row r="26" spans="1:5" ht="30" customHeight="1" x14ac:dyDescent="0.3">
      <c r="A26" s="3" t="s">
        <v>38</v>
      </c>
      <c r="B26" s="67" t="s">
        <v>147</v>
      </c>
      <c r="C26" s="23"/>
      <c r="D26" s="47"/>
      <c r="E26" s="47">
        <f>SUM(E15:E25)</f>
        <v>0</v>
      </c>
    </row>
    <row r="27" spans="1:5" ht="30" customHeight="1" x14ac:dyDescent="0.3">
      <c r="A27" s="4" t="s">
        <v>63</v>
      </c>
      <c r="B27" s="153" t="s">
        <v>64</v>
      </c>
      <c r="C27" s="154"/>
      <c r="D27" s="154"/>
      <c r="E27" s="155"/>
    </row>
    <row r="28" spans="1:5" ht="20.100000000000001" customHeight="1" x14ac:dyDescent="0.3">
      <c r="A28" s="7" t="s">
        <v>65</v>
      </c>
      <c r="B28" s="24" t="s">
        <v>66</v>
      </c>
      <c r="C28" s="13">
        <v>1</v>
      </c>
      <c r="D28" s="48">
        <f>'C-Price Proposal'!D28</f>
        <v>0</v>
      </c>
      <c r="E28" s="48">
        <f t="shared" si="1"/>
        <v>0</v>
      </c>
    </row>
    <row r="29" spans="1:5" ht="20.100000000000001" customHeight="1" x14ac:dyDescent="0.3">
      <c r="A29" s="7" t="s">
        <v>67</v>
      </c>
      <c r="B29" s="24" t="s">
        <v>68</v>
      </c>
      <c r="C29" s="13">
        <v>2</v>
      </c>
      <c r="D29" s="48">
        <f>'C-Price Proposal'!D29</f>
        <v>0</v>
      </c>
      <c r="E29" s="48">
        <f t="shared" si="1"/>
        <v>0</v>
      </c>
    </row>
    <row r="30" spans="1:5" ht="20.100000000000001" customHeight="1" x14ac:dyDescent="0.3">
      <c r="A30" s="7" t="s">
        <v>69</v>
      </c>
      <c r="B30" s="24" t="s">
        <v>70</v>
      </c>
      <c r="C30" s="13">
        <v>6</v>
      </c>
      <c r="D30" s="48">
        <f>'C-Price Proposal'!D30</f>
        <v>0</v>
      </c>
      <c r="E30" s="48">
        <f t="shared" si="1"/>
        <v>0</v>
      </c>
    </row>
    <row r="31" spans="1:5" ht="20.100000000000001" customHeight="1" x14ac:dyDescent="0.3">
      <c r="A31" s="7" t="s">
        <v>71</v>
      </c>
      <c r="B31" s="24" t="s">
        <v>72</v>
      </c>
      <c r="C31" s="13">
        <v>4</v>
      </c>
      <c r="D31" s="48">
        <f>'C-Price Proposal'!D31</f>
        <v>0</v>
      </c>
      <c r="E31" s="48">
        <f t="shared" si="1"/>
        <v>0</v>
      </c>
    </row>
    <row r="32" spans="1:5" ht="20.100000000000001" customHeight="1" x14ac:dyDescent="0.3">
      <c r="A32" s="7" t="s">
        <v>73</v>
      </c>
      <c r="B32" s="24" t="s">
        <v>74</v>
      </c>
      <c r="C32" s="13">
        <v>1</v>
      </c>
      <c r="D32" s="48">
        <f>'C-Price Proposal'!D32</f>
        <v>0</v>
      </c>
      <c r="E32" s="48">
        <f t="shared" si="1"/>
        <v>0</v>
      </c>
    </row>
    <row r="33" spans="1:5" ht="20.100000000000001" customHeight="1" x14ac:dyDescent="0.3">
      <c r="A33" s="7" t="s">
        <v>75</v>
      </c>
      <c r="B33" s="24" t="s">
        <v>76</v>
      </c>
      <c r="C33" s="13">
        <v>1</v>
      </c>
      <c r="D33" s="48">
        <f>'C-Price Proposal'!D33</f>
        <v>0</v>
      </c>
      <c r="E33" s="48">
        <f t="shared" si="1"/>
        <v>0</v>
      </c>
    </row>
    <row r="34" spans="1:5" ht="20.100000000000001" customHeight="1" x14ac:dyDescent="0.3">
      <c r="A34" s="7" t="s">
        <v>77</v>
      </c>
      <c r="B34" s="24" t="s">
        <v>78</v>
      </c>
      <c r="C34" s="13">
        <v>1</v>
      </c>
      <c r="D34" s="48">
        <f>'C-Price Proposal'!D34</f>
        <v>0</v>
      </c>
      <c r="E34" s="48">
        <f t="shared" si="1"/>
        <v>0</v>
      </c>
    </row>
    <row r="35" spans="1:5" ht="20.100000000000001" customHeight="1" x14ac:dyDescent="0.3">
      <c r="A35" s="7" t="s">
        <v>79</v>
      </c>
      <c r="B35" s="24" t="s">
        <v>80</v>
      </c>
      <c r="C35" s="13">
        <v>4</v>
      </c>
      <c r="D35" s="48">
        <f>'C-Price Proposal'!D35</f>
        <v>0</v>
      </c>
      <c r="E35" s="48">
        <f t="shared" si="1"/>
        <v>0</v>
      </c>
    </row>
    <row r="36" spans="1:5" ht="30" customHeight="1" x14ac:dyDescent="0.3">
      <c r="A36" s="4" t="s">
        <v>63</v>
      </c>
      <c r="B36" s="68" t="s">
        <v>148</v>
      </c>
      <c r="C36" s="26"/>
      <c r="D36" s="49"/>
      <c r="E36" s="49">
        <f>SUM(E28:E35)</f>
        <v>0</v>
      </c>
    </row>
    <row r="37" spans="1:5" ht="30" customHeight="1" x14ac:dyDescent="0.3">
      <c r="A37" s="1" t="s">
        <v>82</v>
      </c>
      <c r="B37" s="156" t="s">
        <v>83</v>
      </c>
      <c r="C37" s="157"/>
      <c r="D37" s="157"/>
      <c r="E37" s="158"/>
    </row>
    <row r="38" spans="1:5" ht="20.100000000000001" customHeight="1" x14ac:dyDescent="0.3">
      <c r="A38" s="8" t="s">
        <v>84</v>
      </c>
      <c r="B38" s="15" t="s">
        <v>85</v>
      </c>
      <c r="C38" s="10">
        <v>1</v>
      </c>
      <c r="D38" s="42">
        <f>'C-Price Proposal'!D38</f>
        <v>0</v>
      </c>
      <c r="E38" s="42">
        <f t="shared" si="1"/>
        <v>0</v>
      </c>
    </row>
    <row r="39" spans="1:5" ht="20.100000000000001" customHeight="1" x14ac:dyDescent="0.3">
      <c r="A39" s="8" t="s">
        <v>86</v>
      </c>
      <c r="B39" s="15" t="s">
        <v>87</v>
      </c>
      <c r="C39" s="10">
        <v>1</v>
      </c>
      <c r="D39" s="42">
        <f>'C-Price Proposal'!D39</f>
        <v>0</v>
      </c>
      <c r="E39" s="42">
        <f t="shared" si="1"/>
        <v>0</v>
      </c>
    </row>
    <row r="40" spans="1:5" ht="30" customHeight="1" x14ac:dyDescent="0.3">
      <c r="A40" s="1" t="s">
        <v>82</v>
      </c>
      <c r="B40" s="64" t="s">
        <v>149</v>
      </c>
      <c r="C40" s="17"/>
      <c r="D40" s="43"/>
      <c r="E40" s="43">
        <f>SUM(E38:E39)</f>
        <v>0</v>
      </c>
    </row>
    <row r="41" spans="1:5" ht="30" customHeight="1" x14ac:dyDescent="0.3">
      <c r="A41" s="2" t="s">
        <v>89</v>
      </c>
      <c r="B41" s="159" t="s">
        <v>90</v>
      </c>
      <c r="C41" s="160"/>
      <c r="D41" s="160"/>
      <c r="E41" s="161"/>
    </row>
    <row r="42" spans="1:5" ht="20.100000000000001" customHeight="1" x14ac:dyDescent="0.3">
      <c r="A42" s="5" t="s">
        <v>91</v>
      </c>
      <c r="B42" s="18" t="s">
        <v>92</v>
      </c>
      <c r="C42" s="11">
        <v>2</v>
      </c>
      <c r="D42" s="44">
        <f>'C-Price Proposal'!D42</f>
        <v>0</v>
      </c>
      <c r="E42" s="44">
        <f t="shared" si="1"/>
        <v>0</v>
      </c>
    </row>
    <row r="43" spans="1:5" ht="20.100000000000001" customHeight="1" x14ac:dyDescent="0.3">
      <c r="A43" s="5" t="s">
        <v>93</v>
      </c>
      <c r="B43" s="18" t="s">
        <v>94</v>
      </c>
      <c r="C43" s="11">
        <v>1</v>
      </c>
      <c r="D43" s="44">
        <f>'C-Price Proposal'!D43</f>
        <v>0</v>
      </c>
      <c r="E43" s="44">
        <f t="shared" si="1"/>
        <v>0</v>
      </c>
    </row>
    <row r="44" spans="1:5" ht="20.100000000000001" customHeight="1" x14ac:dyDescent="0.3">
      <c r="A44" s="5" t="s">
        <v>95</v>
      </c>
      <c r="B44" s="18" t="s">
        <v>96</v>
      </c>
      <c r="C44" s="11">
        <v>1</v>
      </c>
      <c r="D44" s="44">
        <f>'C-Price Proposal'!D44</f>
        <v>0</v>
      </c>
      <c r="E44" s="44">
        <f t="shared" si="1"/>
        <v>0</v>
      </c>
    </row>
    <row r="45" spans="1:5" ht="30" customHeight="1" x14ac:dyDescent="0.3">
      <c r="A45" s="2" t="s">
        <v>89</v>
      </c>
      <c r="B45" s="65" t="s">
        <v>150</v>
      </c>
      <c r="C45" s="20"/>
      <c r="D45" s="45"/>
      <c r="E45" s="45">
        <f>SUM(E42:E44)</f>
        <v>0</v>
      </c>
    </row>
    <row r="46" spans="1:5" ht="30" customHeight="1" x14ac:dyDescent="0.3">
      <c r="A46" s="3" t="s">
        <v>98</v>
      </c>
      <c r="B46" s="162" t="s">
        <v>99</v>
      </c>
      <c r="C46" s="163"/>
      <c r="D46" s="163"/>
      <c r="E46" s="164"/>
    </row>
    <row r="47" spans="1:5" ht="20.100000000000001" customHeight="1" x14ac:dyDescent="0.3">
      <c r="A47" s="6" t="s">
        <v>100</v>
      </c>
      <c r="B47" s="21" t="s">
        <v>101</v>
      </c>
      <c r="C47" s="12">
        <v>3</v>
      </c>
      <c r="D47" s="46">
        <f>'C-Price Proposal'!D47</f>
        <v>0</v>
      </c>
      <c r="E47" s="46">
        <f t="shared" si="1"/>
        <v>0</v>
      </c>
    </row>
    <row r="48" spans="1:5" ht="20.100000000000001" customHeight="1" x14ac:dyDescent="0.3">
      <c r="A48" s="6" t="s">
        <v>102</v>
      </c>
      <c r="B48" s="21" t="s">
        <v>103</v>
      </c>
      <c r="C48" s="12">
        <v>8</v>
      </c>
      <c r="D48" s="46">
        <f>'C-Price Proposal'!D48</f>
        <v>0</v>
      </c>
      <c r="E48" s="46">
        <f t="shared" si="1"/>
        <v>0</v>
      </c>
    </row>
    <row r="49" spans="1:5" ht="20.100000000000001" customHeight="1" x14ac:dyDescent="0.3">
      <c r="A49" s="6" t="s">
        <v>104</v>
      </c>
      <c r="B49" s="21" t="s">
        <v>105</v>
      </c>
      <c r="C49" s="12">
        <v>3</v>
      </c>
      <c r="D49" s="46">
        <f>'C-Price Proposal'!D49</f>
        <v>0</v>
      </c>
      <c r="E49" s="46">
        <f t="shared" si="1"/>
        <v>0</v>
      </c>
    </row>
    <row r="50" spans="1:5" ht="30" customHeight="1" x14ac:dyDescent="0.3">
      <c r="A50" s="3" t="s">
        <v>98</v>
      </c>
      <c r="B50" s="67" t="s">
        <v>151</v>
      </c>
      <c r="C50" s="23"/>
      <c r="D50" s="47"/>
      <c r="E50" s="47">
        <f>SUM(E47:E49)</f>
        <v>0</v>
      </c>
    </row>
    <row r="51" spans="1:5" ht="30" customHeight="1" x14ac:dyDescent="0.3">
      <c r="A51" s="4" t="s">
        <v>107</v>
      </c>
      <c r="B51" s="153" t="s">
        <v>108</v>
      </c>
      <c r="C51" s="154"/>
      <c r="D51" s="154"/>
      <c r="E51" s="155"/>
    </row>
    <row r="52" spans="1:5" ht="20.100000000000001" customHeight="1" x14ac:dyDescent="0.3">
      <c r="A52" s="7" t="s">
        <v>109</v>
      </c>
      <c r="B52" s="24" t="s">
        <v>110</v>
      </c>
      <c r="C52" s="13">
        <v>10</v>
      </c>
      <c r="D52" s="48">
        <f>'C-Price Proposal'!D52</f>
        <v>0</v>
      </c>
      <c r="E52" s="48">
        <f t="shared" si="1"/>
        <v>0</v>
      </c>
    </row>
    <row r="53" spans="1:5" ht="20.100000000000001" customHeight="1" x14ac:dyDescent="0.3">
      <c r="A53" s="7" t="s">
        <v>111</v>
      </c>
      <c r="B53" s="24" t="s">
        <v>112</v>
      </c>
      <c r="C53" s="13">
        <v>10</v>
      </c>
      <c r="D53" s="48">
        <f>'C-Price Proposal'!D53</f>
        <v>0</v>
      </c>
      <c r="E53" s="48">
        <f t="shared" si="1"/>
        <v>0</v>
      </c>
    </row>
    <row r="54" spans="1:5" ht="20.100000000000001" customHeight="1" x14ac:dyDescent="0.3">
      <c r="A54" s="7" t="s">
        <v>113</v>
      </c>
      <c r="B54" s="24" t="s">
        <v>114</v>
      </c>
      <c r="C54" s="13">
        <v>6</v>
      </c>
      <c r="D54" s="48">
        <f>'C-Price Proposal'!D54</f>
        <v>0</v>
      </c>
      <c r="E54" s="48">
        <f t="shared" si="1"/>
        <v>0</v>
      </c>
    </row>
    <row r="55" spans="1:5" ht="30" customHeight="1" x14ac:dyDescent="0.3">
      <c r="A55" s="4" t="s">
        <v>107</v>
      </c>
      <c r="B55" s="68" t="s">
        <v>152</v>
      </c>
      <c r="C55" s="26"/>
      <c r="D55" s="49"/>
      <c r="E55" s="49">
        <f>SUM(E52:E54)</f>
        <v>0</v>
      </c>
    </row>
    <row r="56" spans="1:5" ht="30" customHeight="1" x14ac:dyDescent="0.3">
      <c r="A56" s="1" t="s">
        <v>116</v>
      </c>
      <c r="B56" s="150" t="s">
        <v>117</v>
      </c>
      <c r="C56" s="151"/>
      <c r="D56" s="151"/>
      <c r="E56" s="152"/>
    </row>
    <row r="57" spans="1:5" ht="20.100000000000001" customHeight="1" x14ac:dyDescent="0.3">
      <c r="A57" s="8" t="s">
        <v>118</v>
      </c>
      <c r="B57" s="15" t="s">
        <v>119</v>
      </c>
      <c r="C57" s="10">
        <v>1</v>
      </c>
      <c r="D57" s="42">
        <f>'C-Price Proposal'!D57</f>
        <v>0</v>
      </c>
      <c r="E57" s="42">
        <f t="shared" si="1"/>
        <v>0</v>
      </c>
    </row>
    <row r="58" spans="1:5" ht="20.100000000000001" customHeight="1" x14ac:dyDescent="0.3">
      <c r="A58" s="8" t="s">
        <v>120</v>
      </c>
      <c r="B58" s="15" t="s">
        <v>121</v>
      </c>
      <c r="C58" s="10">
        <v>1</v>
      </c>
      <c r="D58" s="42">
        <f>'C-Price Proposal'!D58</f>
        <v>0</v>
      </c>
      <c r="E58" s="42">
        <f t="shared" si="1"/>
        <v>0</v>
      </c>
    </row>
    <row r="59" spans="1:5" ht="20.100000000000001" customHeight="1" x14ac:dyDescent="0.3">
      <c r="A59" s="8" t="s">
        <v>122</v>
      </c>
      <c r="B59" s="15" t="s">
        <v>123</v>
      </c>
      <c r="C59" s="10">
        <v>10</v>
      </c>
      <c r="D59" s="42">
        <f>'C-Price Proposal'!D59</f>
        <v>0</v>
      </c>
      <c r="E59" s="42">
        <f t="shared" si="1"/>
        <v>0</v>
      </c>
    </row>
    <row r="60" spans="1:5" ht="20.100000000000001" customHeight="1" x14ac:dyDescent="0.3">
      <c r="A60" s="8" t="s">
        <v>124</v>
      </c>
      <c r="B60" s="15" t="s">
        <v>125</v>
      </c>
      <c r="C60" s="10">
        <v>2</v>
      </c>
      <c r="D60" s="42">
        <f>'C-Price Proposal'!D60</f>
        <v>0</v>
      </c>
      <c r="E60" s="42">
        <f t="shared" si="1"/>
        <v>0</v>
      </c>
    </row>
    <row r="61" spans="1:5" ht="20.100000000000001" customHeight="1" x14ac:dyDescent="0.3">
      <c r="A61" s="8" t="s">
        <v>126</v>
      </c>
      <c r="B61" s="15" t="s">
        <v>127</v>
      </c>
      <c r="C61" s="10">
        <v>2</v>
      </c>
      <c r="D61" s="42">
        <f>'C-Price Proposal'!D61</f>
        <v>0</v>
      </c>
      <c r="E61" s="42">
        <f t="shared" si="1"/>
        <v>0</v>
      </c>
    </row>
    <row r="62" spans="1:5" ht="20.100000000000001" customHeight="1" x14ac:dyDescent="0.3">
      <c r="A62" s="8" t="s">
        <v>128</v>
      </c>
      <c r="B62" s="15" t="s">
        <v>129</v>
      </c>
      <c r="C62" s="10">
        <v>2</v>
      </c>
      <c r="D62" s="42">
        <f>'C-Price Proposal'!D62</f>
        <v>0</v>
      </c>
      <c r="E62" s="42">
        <f t="shared" si="1"/>
        <v>0</v>
      </c>
    </row>
    <row r="63" spans="1:5" ht="30" customHeight="1" x14ac:dyDescent="0.3">
      <c r="A63" s="1" t="s">
        <v>116</v>
      </c>
      <c r="B63" s="27" t="s">
        <v>153</v>
      </c>
      <c r="C63" s="1"/>
      <c r="D63" s="61"/>
      <c r="E63" s="61">
        <f>SUM(E57:E62)</f>
        <v>0</v>
      </c>
    </row>
    <row r="64" spans="1:5" ht="30" customHeight="1" x14ac:dyDescent="0.3">
      <c r="A64" s="3" t="s">
        <v>131</v>
      </c>
      <c r="B64" s="66" t="s">
        <v>160</v>
      </c>
      <c r="C64" s="38">
        <v>1</v>
      </c>
      <c r="D64" s="62">
        <f>'C-Price Proposal'!D64</f>
        <v>0</v>
      </c>
      <c r="E64" s="63">
        <f>C64*D64</f>
        <v>0</v>
      </c>
    </row>
    <row r="65" spans="1:5" ht="35.1" customHeight="1" x14ac:dyDescent="0.3">
      <c r="A65" s="28"/>
      <c r="B65" s="71" t="s">
        <v>161</v>
      </c>
      <c r="C65" s="72"/>
      <c r="D65" s="73"/>
      <c r="E65" s="54">
        <f>SUM(E7,E13,E26,E36,E40,E45,E50,E55,E63,E64)</f>
        <v>0</v>
      </c>
    </row>
  </sheetData>
  <sheetProtection algorithmName="SHA-512" hashValue="moqOdJoTCiMw5PzNu8yyY7kYeIQwTic45emdCKwncvhXlcCYY9do1nL3gitJo5lYQ1NrpTyL3RsHmI+bXrNkCg==" saltValue="HEN/yHfZN0rkHnwuOYrsqQ==" spinCount="100000" sheet="1" objects="1" scenarios="1"/>
  <mergeCells count="10">
    <mergeCell ref="A1:E1"/>
    <mergeCell ref="B56:E56"/>
    <mergeCell ref="B51:E51"/>
    <mergeCell ref="B46:E46"/>
    <mergeCell ref="B41:E41"/>
    <mergeCell ref="B37:E37"/>
    <mergeCell ref="B27:E27"/>
    <mergeCell ref="B14:E14"/>
    <mergeCell ref="B8:E8"/>
    <mergeCell ref="B3:E3"/>
  </mergeCells>
  <conditionalFormatting sqref="D2:E2">
    <cfRule type="cellIs" dxfId="5" priority="1" operator="equal">
      <formula>0</formula>
    </cfRule>
  </conditionalFormatting>
  <pageMargins left="0.7" right="0.7" top="0.75" bottom="0.75" header="0.3" footer="0.3"/>
  <ignoredErrors>
    <ignoredError sqref="E55 E50 E45 E40 E36 E26 E13 E7 E6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65"/>
  <sheetViews>
    <sheetView topLeftCell="A54" zoomScale="85" zoomScaleNormal="85" workbookViewId="0">
      <selection activeCell="K9" sqref="K9"/>
    </sheetView>
  </sheetViews>
  <sheetFormatPr defaultRowHeight="14.4" x14ac:dyDescent="0.3"/>
  <cols>
    <col min="2" max="2" width="72.5546875" customWidth="1"/>
    <col min="3" max="5" width="20.5546875" customWidth="1"/>
  </cols>
  <sheetData>
    <row r="1" spans="1:5" ht="73.5" customHeight="1" x14ac:dyDescent="0.3">
      <c r="A1" s="146" t="s">
        <v>162</v>
      </c>
      <c r="B1" s="146"/>
      <c r="C1" s="146"/>
      <c r="D1" s="146"/>
      <c r="E1" s="146"/>
    </row>
    <row r="2" spans="1:5" ht="15.6" x14ac:dyDescent="0.3">
      <c r="A2" s="9"/>
      <c r="B2" s="9" t="s">
        <v>15</v>
      </c>
      <c r="C2" s="9" t="s">
        <v>16</v>
      </c>
      <c r="D2" s="9" t="s">
        <v>17</v>
      </c>
      <c r="E2" s="9" t="s">
        <v>18</v>
      </c>
    </row>
    <row r="3" spans="1:5" ht="30" customHeight="1" x14ac:dyDescent="0.3">
      <c r="A3" s="1" t="s">
        <v>19</v>
      </c>
      <c r="B3" s="156" t="s">
        <v>20</v>
      </c>
      <c r="C3" s="157"/>
      <c r="D3" s="157"/>
      <c r="E3" s="158"/>
    </row>
    <row r="4" spans="1:5" ht="20.100000000000001" customHeight="1" x14ac:dyDescent="0.3">
      <c r="A4" s="8" t="s">
        <v>21</v>
      </c>
      <c r="B4" s="15" t="s">
        <v>22</v>
      </c>
      <c r="C4" s="10">
        <v>2</v>
      </c>
      <c r="D4" s="42">
        <f>'C-Price Proposal'!D4</f>
        <v>0</v>
      </c>
      <c r="E4" s="42">
        <f>C4*D4</f>
        <v>0</v>
      </c>
    </row>
    <row r="5" spans="1:5" ht="20.100000000000001" customHeight="1" x14ac:dyDescent="0.3">
      <c r="A5" s="8" t="s">
        <v>23</v>
      </c>
      <c r="B5" s="15" t="s">
        <v>24</v>
      </c>
      <c r="C5" s="10">
        <v>1</v>
      </c>
      <c r="D5" s="42">
        <f>'C-Price Proposal'!D5</f>
        <v>0</v>
      </c>
      <c r="E5" s="42">
        <f t="shared" ref="E5:E6" si="0">C5*D5</f>
        <v>0</v>
      </c>
    </row>
    <row r="6" spans="1:5" ht="20.100000000000001" customHeight="1" x14ac:dyDescent="0.3">
      <c r="A6" s="8" t="s">
        <v>25</v>
      </c>
      <c r="B6" s="15" t="s">
        <v>26</v>
      </c>
      <c r="C6" s="10">
        <v>2</v>
      </c>
      <c r="D6" s="42">
        <f>'C-Price Proposal'!D6</f>
        <v>0</v>
      </c>
      <c r="E6" s="42">
        <f t="shared" si="0"/>
        <v>0</v>
      </c>
    </row>
    <row r="7" spans="1:5" ht="30" customHeight="1" x14ac:dyDescent="0.3">
      <c r="A7" s="1" t="s">
        <v>19</v>
      </c>
      <c r="B7" s="16" t="s">
        <v>144</v>
      </c>
      <c r="C7" s="17"/>
      <c r="D7" s="43"/>
      <c r="E7" s="43">
        <f>SUM(E4:E6)</f>
        <v>0</v>
      </c>
    </row>
    <row r="8" spans="1:5" ht="30" customHeight="1" x14ac:dyDescent="0.3">
      <c r="A8" s="2" t="s">
        <v>28</v>
      </c>
      <c r="B8" s="159" t="s">
        <v>29</v>
      </c>
      <c r="C8" s="160"/>
      <c r="D8" s="160"/>
      <c r="E8" s="161"/>
    </row>
    <row r="9" spans="1:5" ht="20.100000000000001" customHeight="1" x14ac:dyDescent="0.3">
      <c r="A9" s="5" t="s">
        <v>30</v>
      </c>
      <c r="B9" s="18" t="s">
        <v>31</v>
      </c>
      <c r="C9" s="11">
        <v>1</v>
      </c>
      <c r="D9" s="44">
        <f>'C-Price Proposal'!D9</f>
        <v>0</v>
      </c>
      <c r="E9" s="44">
        <f t="shared" ref="E9:E62" si="1">C9*D9</f>
        <v>0</v>
      </c>
    </row>
    <row r="10" spans="1:5" ht="20.100000000000001" customHeight="1" x14ac:dyDescent="0.3">
      <c r="A10" s="5" t="s">
        <v>32</v>
      </c>
      <c r="B10" s="18" t="s">
        <v>33</v>
      </c>
      <c r="C10" s="11">
        <v>2</v>
      </c>
      <c r="D10" s="44">
        <f>'C-Price Proposal'!D10</f>
        <v>0</v>
      </c>
      <c r="E10" s="44">
        <f t="shared" si="1"/>
        <v>0</v>
      </c>
    </row>
    <row r="11" spans="1:5" ht="20.100000000000001" customHeight="1" x14ac:dyDescent="0.3">
      <c r="A11" s="5" t="s">
        <v>34</v>
      </c>
      <c r="B11" s="18" t="s">
        <v>35</v>
      </c>
      <c r="C11" s="11">
        <v>1</v>
      </c>
      <c r="D11" s="44">
        <f>'C-Price Proposal'!D11</f>
        <v>0</v>
      </c>
      <c r="E11" s="44">
        <f t="shared" si="1"/>
        <v>0</v>
      </c>
    </row>
    <row r="12" spans="1:5" ht="20.100000000000001" customHeight="1" x14ac:dyDescent="0.3">
      <c r="A12" s="5" t="s">
        <v>36</v>
      </c>
      <c r="B12" s="18" t="s">
        <v>37</v>
      </c>
      <c r="C12" s="11">
        <v>4</v>
      </c>
      <c r="D12" s="44">
        <f>'C-Price Proposal'!D12</f>
        <v>0</v>
      </c>
      <c r="E12" s="44">
        <f t="shared" si="1"/>
        <v>0</v>
      </c>
    </row>
    <row r="13" spans="1:5" ht="30" customHeight="1" x14ac:dyDescent="0.3">
      <c r="A13" s="2" t="s">
        <v>28</v>
      </c>
      <c r="B13" s="19" t="s">
        <v>145</v>
      </c>
      <c r="C13" s="20"/>
      <c r="D13" s="45"/>
      <c r="E13" s="45">
        <f>SUM(E9:E12)</f>
        <v>0</v>
      </c>
    </row>
    <row r="14" spans="1:5" ht="30" customHeight="1" x14ac:dyDescent="0.3">
      <c r="A14" s="3" t="s">
        <v>38</v>
      </c>
      <c r="B14" s="162" t="s">
        <v>39</v>
      </c>
      <c r="C14" s="163"/>
      <c r="D14" s="163"/>
      <c r="E14" s="164"/>
    </row>
    <row r="15" spans="1:5" ht="20.100000000000001" customHeight="1" x14ac:dyDescent="0.3">
      <c r="A15" s="6" t="s">
        <v>40</v>
      </c>
      <c r="B15" s="21" t="s">
        <v>41</v>
      </c>
      <c r="C15" s="12">
        <v>1</v>
      </c>
      <c r="D15" s="46">
        <f>'C-Price Proposal'!D15</f>
        <v>0</v>
      </c>
      <c r="E15" s="46">
        <f t="shared" si="1"/>
        <v>0</v>
      </c>
    </row>
    <row r="16" spans="1:5" ht="20.100000000000001" customHeight="1" x14ac:dyDescent="0.3">
      <c r="A16" s="6" t="s">
        <v>42</v>
      </c>
      <c r="B16" s="21" t="s">
        <v>146</v>
      </c>
      <c r="C16" s="12">
        <v>1</v>
      </c>
      <c r="D16" s="46">
        <f>'C-Price Proposal'!D16</f>
        <v>0</v>
      </c>
      <c r="E16" s="46">
        <f t="shared" si="1"/>
        <v>0</v>
      </c>
    </row>
    <row r="17" spans="1:5" ht="20.100000000000001" customHeight="1" x14ac:dyDescent="0.3">
      <c r="A17" s="6" t="s">
        <v>44</v>
      </c>
      <c r="B17" s="21" t="s">
        <v>45</v>
      </c>
      <c r="C17" s="12">
        <v>1</v>
      </c>
      <c r="D17" s="46">
        <f>'C-Price Proposal'!D17</f>
        <v>0</v>
      </c>
      <c r="E17" s="46">
        <f t="shared" si="1"/>
        <v>0</v>
      </c>
    </row>
    <row r="18" spans="1:5" ht="20.100000000000001" customHeight="1" x14ac:dyDescent="0.3">
      <c r="A18" s="6" t="s">
        <v>46</v>
      </c>
      <c r="B18" s="21" t="s">
        <v>47</v>
      </c>
      <c r="C18" s="12">
        <v>1</v>
      </c>
      <c r="D18" s="46">
        <f>'C-Price Proposal'!D18</f>
        <v>0</v>
      </c>
      <c r="E18" s="46">
        <f t="shared" si="1"/>
        <v>0</v>
      </c>
    </row>
    <row r="19" spans="1:5" ht="20.100000000000001" customHeight="1" x14ac:dyDescent="0.3">
      <c r="A19" s="6" t="s">
        <v>48</v>
      </c>
      <c r="B19" s="21" t="s">
        <v>49</v>
      </c>
      <c r="C19" s="12">
        <v>1</v>
      </c>
      <c r="D19" s="46">
        <f>'C-Price Proposal'!D19</f>
        <v>0</v>
      </c>
      <c r="E19" s="46">
        <f t="shared" si="1"/>
        <v>0</v>
      </c>
    </row>
    <row r="20" spans="1:5" ht="20.100000000000001" customHeight="1" x14ac:dyDescent="0.3">
      <c r="A20" s="6" t="s">
        <v>50</v>
      </c>
      <c r="B20" s="21" t="s">
        <v>51</v>
      </c>
      <c r="C20" s="12">
        <v>1</v>
      </c>
      <c r="D20" s="46">
        <f>'C-Price Proposal'!D20</f>
        <v>0</v>
      </c>
      <c r="E20" s="46">
        <f t="shared" si="1"/>
        <v>0</v>
      </c>
    </row>
    <row r="21" spans="1:5" ht="20.100000000000001" customHeight="1" x14ac:dyDescent="0.3">
      <c r="A21" s="6" t="s">
        <v>52</v>
      </c>
      <c r="B21" s="21" t="s">
        <v>53</v>
      </c>
      <c r="C21" s="12">
        <v>1</v>
      </c>
      <c r="D21" s="46">
        <f>'C-Price Proposal'!D21</f>
        <v>0</v>
      </c>
      <c r="E21" s="46">
        <f t="shared" si="1"/>
        <v>0</v>
      </c>
    </row>
    <row r="22" spans="1:5" ht="20.100000000000001" customHeight="1" x14ac:dyDescent="0.3">
      <c r="A22" s="6" t="s">
        <v>54</v>
      </c>
      <c r="B22" s="21" t="s">
        <v>55</v>
      </c>
      <c r="C22" s="12">
        <v>1</v>
      </c>
      <c r="D22" s="46">
        <f>'C-Price Proposal'!D22</f>
        <v>0</v>
      </c>
      <c r="E22" s="46">
        <f t="shared" si="1"/>
        <v>0</v>
      </c>
    </row>
    <row r="23" spans="1:5" ht="20.100000000000001" customHeight="1" x14ac:dyDescent="0.3">
      <c r="A23" s="6" t="s">
        <v>56</v>
      </c>
      <c r="B23" s="21" t="s">
        <v>57</v>
      </c>
      <c r="C23" s="12">
        <v>1</v>
      </c>
      <c r="D23" s="46">
        <f>'C-Price Proposal'!D23</f>
        <v>0</v>
      </c>
      <c r="E23" s="46">
        <f t="shared" si="1"/>
        <v>0</v>
      </c>
    </row>
    <row r="24" spans="1:5" ht="20.100000000000001" customHeight="1" x14ac:dyDescent="0.3">
      <c r="A24" s="6" t="s">
        <v>58</v>
      </c>
      <c r="B24" s="21" t="s">
        <v>59</v>
      </c>
      <c r="C24" s="12">
        <v>1</v>
      </c>
      <c r="D24" s="46">
        <f>'C-Price Proposal'!D24</f>
        <v>0</v>
      </c>
      <c r="E24" s="46">
        <f t="shared" si="1"/>
        <v>0</v>
      </c>
    </row>
    <row r="25" spans="1:5" ht="20.100000000000001" customHeight="1" x14ac:dyDescent="0.3">
      <c r="A25" s="6" t="s">
        <v>60</v>
      </c>
      <c r="B25" s="21" t="s">
        <v>61</v>
      </c>
      <c r="C25" s="12">
        <v>1</v>
      </c>
      <c r="D25" s="46">
        <f>'C-Price Proposal'!D25</f>
        <v>0</v>
      </c>
      <c r="E25" s="46">
        <f t="shared" si="1"/>
        <v>0</v>
      </c>
    </row>
    <row r="26" spans="1:5" ht="30" customHeight="1" x14ac:dyDescent="0.3">
      <c r="A26" s="3" t="s">
        <v>38</v>
      </c>
      <c r="B26" s="22" t="s">
        <v>147</v>
      </c>
      <c r="C26" s="23"/>
      <c r="D26" s="47"/>
      <c r="E26" s="47">
        <f>SUM(E15:E25)</f>
        <v>0</v>
      </c>
    </row>
    <row r="27" spans="1:5" ht="30" customHeight="1" x14ac:dyDescent="0.3">
      <c r="A27" s="4" t="s">
        <v>63</v>
      </c>
      <c r="B27" s="153" t="s">
        <v>64</v>
      </c>
      <c r="C27" s="154"/>
      <c r="D27" s="154"/>
      <c r="E27" s="155"/>
    </row>
    <row r="28" spans="1:5" ht="20.100000000000001" customHeight="1" x14ac:dyDescent="0.3">
      <c r="A28" s="7" t="s">
        <v>65</v>
      </c>
      <c r="B28" s="24" t="s">
        <v>66</v>
      </c>
      <c r="C28" s="13">
        <v>1</v>
      </c>
      <c r="D28" s="48">
        <f>'C-Price Proposal'!D28</f>
        <v>0</v>
      </c>
      <c r="E28" s="48">
        <f t="shared" si="1"/>
        <v>0</v>
      </c>
    </row>
    <row r="29" spans="1:5" ht="20.100000000000001" customHeight="1" x14ac:dyDescent="0.3">
      <c r="A29" s="7" t="s">
        <v>67</v>
      </c>
      <c r="B29" s="24" t="s">
        <v>68</v>
      </c>
      <c r="C29" s="13">
        <v>2</v>
      </c>
      <c r="D29" s="48">
        <f>'C-Price Proposal'!D29</f>
        <v>0</v>
      </c>
      <c r="E29" s="48">
        <f t="shared" si="1"/>
        <v>0</v>
      </c>
    </row>
    <row r="30" spans="1:5" ht="20.100000000000001" customHeight="1" x14ac:dyDescent="0.3">
      <c r="A30" s="7" t="s">
        <v>69</v>
      </c>
      <c r="B30" s="24" t="s">
        <v>70</v>
      </c>
      <c r="C30" s="13">
        <v>6</v>
      </c>
      <c r="D30" s="48">
        <f>'C-Price Proposal'!D30</f>
        <v>0</v>
      </c>
      <c r="E30" s="48">
        <f t="shared" si="1"/>
        <v>0</v>
      </c>
    </row>
    <row r="31" spans="1:5" ht="20.100000000000001" customHeight="1" x14ac:dyDescent="0.3">
      <c r="A31" s="7" t="s">
        <v>71</v>
      </c>
      <c r="B31" s="24" t="s">
        <v>72</v>
      </c>
      <c r="C31" s="13">
        <v>4</v>
      </c>
      <c r="D31" s="48">
        <f>'C-Price Proposal'!D31</f>
        <v>0</v>
      </c>
      <c r="E31" s="48">
        <f t="shared" si="1"/>
        <v>0</v>
      </c>
    </row>
    <row r="32" spans="1:5" ht="20.100000000000001" customHeight="1" x14ac:dyDescent="0.3">
      <c r="A32" s="7" t="s">
        <v>73</v>
      </c>
      <c r="B32" s="24" t="s">
        <v>74</v>
      </c>
      <c r="C32" s="13">
        <v>1</v>
      </c>
      <c r="D32" s="48">
        <f>'C-Price Proposal'!D32</f>
        <v>0</v>
      </c>
      <c r="E32" s="48">
        <f t="shared" si="1"/>
        <v>0</v>
      </c>
    </row>
    <row r="33" spans="1:5" ht="20.100000000000001" customHeight="1" x14ac:dyDescent="0.3">
      <c r="A33" s="7" t="s">
        <v>75</v>
      </c>
      <c r="B33" s="24" t="s">
        <v>76</v>
      </c>
      <c r="C33" s="13">
        <v>1</v>
      </c>
      <c r="D33" s="48">
        <f>'C-Price Proposal'!D33</f>
        <v>0</v>
      </c>
      <c r="E33" s="48">
        <f t="shared" si="1"/>
        <v>0</v>
      </c>
    </row>
    <row r="34" spans="1:5" ht="20.100000000000001" customHeight="1" x14ac:dyDescent="0.3">
      <c r="A34" s="7" t="s">
        <v>77</v>
      </c>
      <c r="B34" s="24" t="s">
        <v>78</v>
      </c>
      <c r="C34" s="13">
        <v>1</v>
      </c>
      <c r="D34" s="48">
        <f>'C-Price Proposal'!D34</f>
        <v>0</v>
      </c>
      <c r="E34" s="48">
        <f t="shared" si="1"/>
        <v>0</v>
      </c>
    </row>
    <row r="35" spans="1:5" ht="20.100000000000001" customHeight="1" x14ac:dyDescent="0.3">
      <c r="A35" s="7" t="s">
        <v>79</v>
      </c>
      <c r="B35" s="24" t="s">
        <v>80</v>
      </c>
      <c r="C35" s="13">
        <v>4</v>
      </c>
      <c r="D35" s="48">
        <f>'C-Price Proposal'!D35</f>
        <v>0</v>
      </c>
      <c r="E35" s="48">
        <f t="shared" si="1"/>
        <v>0</v>
      </c>
    </row>
    <row r="36" spans="1:5" ht="30" customHeight="1" x14ac:dyDescent="0.3">
      <c r="A36" s="4" t="s">
        <v>63</v>
      </c>
      <c r="B36" s="25" t="s">
        <v>148</v>
      </c>
      <c r="C36" s="26"/>
      <c r="D36" s="49"/>
      <c r="E36" s="49">
        <f>SUM(E28:E35)</f>
        <v>0</v>
      </c>
    </row>
    <row r="37" spans="1:5" ht="30" customHeight="1" x14ac:dyDescent="0.3">
      <c r="A37" s="1" t="s">
        <v>82</v>
      </c>
      <c r="B37" s="156" t="s">
        <v>83</v>
      </c>
      <c r="C37" s="157"/>
      <c r="D37" s="157"/>
      <c r="E37" s="158"/>
    </row>
    <row r="38" spans="1:5" ht="20.100000000000001" customHeight="1" x14ac:dyDescent="0.3">
      <c r="A38" s="8" t="s">
        <v>84</v>
      </c>
      <c r="B38" s="15" t="s">
        <v>85</v>
      </c>
      <c r="C38" s="10">
        <v>1</v>
      </c>
      <c r="D38" s="42">
        <f>'C-Price Proposal'!D38</f>
        <v>0</v>
      </c>
      <c r="E38" s="42">
        <f t="shared" si="1"/>
        <v>0</v>
      </c>
    </row>
    <row r="39" spans="1:5" ht="20.100000000000001" customHeight="1" x14ac:dyDescent="0.3">
      <c r="A39" s="8" t="s">
        <v>86</v>
      </c>
      <c r="B39" s="15" t="s">
        <v>87</v>
      </c>
      <c r="C39" s="10">
        <v>1</v>
      </c>
      <c r="D39" s="42">
        <f>'C-Price Proposal'!D39</f>
        <v>0</v>
      </c>
      <c r="E39" s="42">
        <f t="shared" si="1"/>
        <v>0</v>
      </c>
    </row>
    <row r="40" spans="1:5" ht="30" customHeight="1" x14ac:dyDescent="0.3">
      <c r="A40" s="1" t="s">
        <v>82</v>
      </c>
      <c r="B40" s="16" t="s">
        <v>149</v>
      </c>
      <c r="C40" s="17"/>
      <c r="D40" s="43"/>
      <c r="E40" s="43">
        <f>SUM(E38:E39)</f>
        <v>0</v>
      </c>
    </row>
    <row r="41" spans="1:5" ht="30" customHeight="1" x14ac:dyDescent="0.3">
      <c r="A41" s="2" t="s">
        <v>89</v>
      </c>
      <c r="B41" s="159" t="s">
        <v>90</v>
      </c>
      <c r="C41" s="160"/>
      <c r="D41" s="160"/>
      <c r="E41" s="161"/>
    </row>
    <row r="42" spans="1:5" ht="20.100000000000001" customHeight="1" x14ac:dyDescent="0.3">
      <c r="A42" s="5" t="s">
        <v>91</v>
      </c>
      <c r="B42" s="18" t="s">
        <v>92</v>
      </c>
      <c r="C42" s="11">
        <v>2</v>
      </c>
      <c r="D42" s="44">
        <f>'C-Price Proposal'!D42</f>
        <v>0</v>
      </c>
      <c r="E42" s="44">
        <f t="shared" si="1"/>
        <v>0</v>
      </c>
    </row>
    <row r="43" spans="1:5" ht="20.100000000000001" customHeight="1" x14ac:dyDescent="0.3">
      <c r="A43" s="5" t="s">
        <v>93</v>
      </c>
      <c r="B43" s="18" t="s">
        <v>94</v>
      </c>
      <c r="C43" s="11">
        <v>1</v>
      </c>
      <c r="D43" s="44">
        <f>'C-Price Proposal'!D43</f>
        <v>0</v>
      </c>
      <c r="E43" s="44">
        <f t="shared" si="1"/>
        <v>0</v>
      </c>
    </row>
    <row r="44" spans="1:5" ht="20.100000000000001" customHeight="1" x14ac:dyDescent="0.3">
      <c r="A44" s="5" t="s">
        <v>95</v>
      </c>
      <c r="B44" s="18" t="s">
        <v>96</v>
      </c>
      <c r="C44" s="11">
        <v>1</v>
      </c>
      <c r="D44" s="44">
        <f>'C-Price Proposal'!D44</f>
        <v>0</v>
      </c>
      <c r="E44" s="44">
        <f t="shared" si="1"/>
        <v>0</v>
      </c>
    </row>
    <row r="45" spans="1:5" ht="30" customHeight="1" x14ac:dyDescent="0.3">
      <c r="A45" s="2" t="s">
        <v>89</v>
      </c>
      <c r="B45" s="19" t="s">
        <v>150</v>
      </c>
      <c r="C45" s="20"/>
      <c r="D45" s="45"/>
      <c r="E45" s="45">
        <f>SUM(E42:E44)</f>
        <v>0</v>
      </c>
    </row>
    <row r="46" spans="1:5" ht="30" customHeight="1" x14ac:dyDescent="0.3">
      <c r="A46" s="3" t="s">
        <v>98</v>
      </c>
      <c r="B46" s="162" t="s">
        <v>99</v>
      </c>
      <c r="C46" s="163"/>
      <c r="D46" s="163"/>
      <c r="E46" s="164"/>
    </row>
    <row r="47" spans="1:5" ht="20.100000000000001" customHeight="1" x14ac:dyDescent="0.3">
      <c r="A47" s="6" t="s">
        <v>100</v>
      </c>
      <c r="B47" s="21" t="s">
        <v>101</v>
      </c>
      <c r="C47" s="12">
        <v>3</v>
      </c>
      <c r="D47" s="46">
        <f>'C-Price Proposal'!D47</f>
        <v>0</v>
      </c>
      <c r="E47" s="46">
        <f t="shared" si="1"/>
        <v>0</v>
      </c>
    </row>
    <row r="48" spans="1:5" ht="20.100000000000001" customHeight="1" x14ac:dyDescent="0.3">
      <c r="A48" s="6" t="s">
        <v>102</v>
      </c>
      <c r="B48" s="21" t="s">
        <v>103</v>
      </c>
      <c r="C48" s="12">
        <v>8</v>
      </c>
      <c r="D48" s="46">
        <f>'C-Price Proposal'!D48</f>
        <v>0</v>
      </c>
      <c r="E48" s="46">
        <f t="shared" si="1"/>
        <v>0</v>
      </c>
    </row>
    <row r="49" spans="1:5" ht="20.100000000000001" customHeight="1" x14ac:dyDescent="0.3">
      <c r="A49" s="6" t="s">
        <v>104</v>
      </c>
      <c r="B49" s="21" t="s">
        <v>105</v>
      </c>
      <c r="C49" s="12">
        <v>3</v>
      </c>
      <c r="D49" s="46">
        <f>'C-Price Proposal'!D49</f>
        <v>0</v>
      </c>
      <c r="E49" s="46">
        <f t="shared" si="1"/>
        <v>0</v>
      </c>
    </row>
    <row r="50" spans="1:5" ht="30" customHeight="1" x14ac:dyDescent="0.3">
      <c r="A50" s="3" t="s">
        <v>98</v>
      </c>
      <c r="B50" s="22" t="s">
        <v>151</v>
      </c>
      <c r="C50" s="23"/>
      <c r="D50" s="47"/>
      <c r="E50" s="47">
        <f>SUM(E47:E49)</f>
        <v>0</v>
      </c>
    </row>
    <row r="51" spans="1:5" ht="30" customHeight="1" x14ac:dyDescent="0.3">
      <c r="A51" s="4" t="s">
        <v>107</v>
      </c>
      <c r="B51" s="153" t="s">
        <v>108</v>
      </c>
      <c r="C51" s="154"/>
      <c r="D51" s="154"/>
      <c r="E51" s="155"/>
    </row>
    <row r="52" spans="1:5" ht="20.100000000000001" customHeight="1" x14ac:dyDescent="0.3">
      <c r="A52" s="7" t="s">
        <v>109</v>
      </c>
      <c r="B52" s="24" t="s">
        <v>110</v>
      </c>
      <c r="C52" s="13">
        <v>10</v>
      </c>
      <c r="D52" s="48">
        <f>'C-Price Proposal'!D52</f>
        <v>0</v>
      </c>
      <c r="E52" s="48">
        <f t="shared" si="1"/>
        <v>0</v>
      </c>
    </row>
    <row r="53" spans="1:5" ht="20.100000000000001" customHeight="1" x14ac:dyDescent="0.3">
      <c r="A53" s="7" t="s">
        <v>111</v>
      </c>
      <c r="B53" s="24" t="s">
        <v>112</v>
      </c>
      <c r="C53" s="13">
        <v>10</v>
      </c>
      <c r="D53" s="48">
        <f>'C-Price Proposal'!D53</f>
        <v>0</v>
      </c>
      <c r="E53" s="48">
        <f t="shared" si="1"/>
        <v>0</v>
      </c>
    </row>
    <row r="54" spans="1:5" ht="20.100000000000001" customHeight="1" x14ac:dyDescent="0.3">
      <c r="A54" s="7" t="s">
        <v>113</v>
      </c>
      <c r="B54" s="24" t="s">
        <v>114</v>
      </c>
      <c r="C54" s="13">
        <v>6</v>
      </c>
      <c r="D54" s="48">
        <f>'C-Price Proposal'!D54</f>
        <v>0</v>
      </c>
      <c r="E54" s="48">
        <f t="shared" si="1"/>
        <v>0</v>
      </c>
    </row>
    <row r="55" spans="1:5" ht="30" customHeight="1" x14ac:dyDescent="0.3">
      <c r="A55" s="4" t="s">
        <v>107</v>
      </c>
      <c r="B55" s="25" t="s">
        <v>152</v>
      </c>
      <c r="C55" s="26"/>
      <c r="D55" s="49"/>
      <c r="E55" s="49">
        <f>SUM(E52:E54)</f>
        <v>0</v>
      </c>
    </row>
    <row r="56" spans="1:5" ht="30" customHeight="1" x14ac:dyDescent="0.3">
      <c r="A56" s="1" t="s">
        <v>116</v>
      </c>
      <c r="B56" s="150" t="s">
        <v>117</v>
      </c>
      <c r="C56" s="151"/>
      <c r="D56" s="151"/>
      <c r="E56" s="152"/>
    </row>
    <row r="57" spans="1:5" ht="20.100000000000001" customHeight="1" x14ac:dyDescent="0.3">
      <c r="A57" s="8" t="s">
        <v>118</v>
      </c>
      <c r="B57" s="15" t="s">
        <v>119</v>
      </c>
      <c r="C57" s="10">
        <v>1</v>
      </c>
      <c r="D57" s="42">
        <f>'C-Price Proposal'!D57</f>
        <v>0</v>
      </c>
      <c r="E57" s="42">
        <f t="shared" si="1"/>
        <v>0</v>
      </c>
    </row>
    <row r="58" spans="1:5" ht="20.100000000000001" customHeight="1" x14ac:dyDescent="0.3">
      <c r="A58" s="8" t="s">
        <v>120</v>
      </c>
      <c r="B58" s="15" t="s">
        <v>121</v>
      </c>
      <c r="C58" s="10">
        <v>1</v>
      </c>
      <c r="D58" s="42">
        <f>'C-Price Proposal'!D58</f>
        <v>0</v>
      </c>
      <c r="E58" s="42">
        <f t="shared" si="1"/>
        <v>0</v>
      </c>
    </row>
    <row r="59" spans="1:5" ht="20.100000000000001" customHeight="1" x14ac:dyDescent="0.3">
      <c r="A59" s="8" t="s">
        <v>122</v>
      </c>
      <c r="B59" s="15" t="s">
        <v>123</v>
      </c>
      <c r="C59" s="10">
        <v>10</v>
      </c>
      <c r="D59" s="42">
        <f>'C-Price Proposal'!D59</f>
        <v>0</v>
      </c>
      <c r="E59" s="42">
        <f t="shared" si="1"/>
        <v>0</v>
      </c>
    </row>
    <row r="60" spans="1:5" ht="20.100000000000001" customHeight="1" x14ac:dyDescent="0.3">
      <c r="A60" s="8" t="s">
        <v>124</v>
      </c>
      <c r="B60" s="15" t="s">
        <v>125</v>
      </c>
      <c r="C60" s="10">
        <v>2</v>
      </c>
      <c r="D60" s="42">
        <f>'C-Price Proposal'!D60</f>
        <v>0</v>
      </c>
      <c r="E60" s="42">
        <f t="shared" si="1"/>
        <v>0</v>
      </c>
    </row>
    <row r="61" spans="1:5" ht="20.100000000000001" customHeight="1" x14ac:dyDescent="0.3">
      <c r="A61" s="8" t="s">
        <v>126</v>
      </c>
      <c r="B61" s="15" t="s">
        <v>127</v>
      </c>
      <c r="C61" s="10">
        <v>2</v>
      </c>
      <c r="D61" s="42">
        <f>'C-Price Proposal'!D61</f>
        <v>0</v>
      </c>
      <c r="E61" s="42">
        <f t="shared" si="1"/>
        <v>0</v>
      </c>
    </row>
    <row r="62" spans="1:5" ht="20.100000000000001" customHeight="1" x14ac:dyDescent="0.3">
      <c r="A62" s="8" t="s">
        <v>128</v>
      </c>
      <c r="B62" s="15" t="s">
        <v>129</v>
      </c>
      <c r="C62" s="10">
        <v>2</v>
      </c>
      <c r="D62" s="42">
        <f>'C-Price Proposal'!D62</f>
        <v>0</v>
      </c>
      <c r="E62" s="42">
        <f t="shared" si="1"/>
        <v>0</v>
      </c>
    </row>
    <row r="63" spans="1:5" ht="30" customHeight="1" x14ac:dyDescent="0.3">
      <c r="A63" s="1" t="s">
        <v>116</v>
      </c>
      <c r="B63" s="27" t="s">
        <v>153</v>
      </c>
      <c r="C63" s="1"/>
      <c r="D63" s="61"/>
      <c r="E63" s="61">
        <f>SUM(E57:E62)</f>
        <v>0</v>
      </c>
    </row>
    <row r="64" spans="1:5" ht="30" customHeight="1" x14ac:dyDescent="0.3">
      <c r="A64" s="3" t="s">
        <v>131</v>
      </c>
      <c r="B64" s="66" t="s">
        <v>163</v>
      </c>
      <c r="C64" s="38">
        <v>1</v>
      </c>
      <c r="D64" s="62">
        <f>'C-Price Proposal'!D64</f>
        <v>0</v>
      </c>
      <c r="E64" s="63">
        <f>C64*D64</f>
        <v>0</v>
      </c>
    </row>
    <row r="65" spans="1:5" ht="35.1" customHeight="1" x14ac:dyDescent="0.3">
      <c r="A65" s="28"/>
      <c r="B65" s="30" t="s">
        <v>164</v>
      </c>
      <c r="C65" s="30"/>
      <c r="D65" s="54"/>
      <c r="E65" s="54">
        <f>SUM(E7,E13,E26,E36,E40,E45,E50,E55,E63,E64)</f>
        <v>0</v>
      </c>
    </row>
  </sheetData>
  <sheetProtection algorithmName="SHA-512" hashValue="SCeQ/ER+JYmyRx1RYKhQK6TpyzHVWv0xZewGz1yFWWPXq0gRyV64q8cWDin45UFju7Q8ACKX78xRnNRce8gEXg==" saltValue="DqWbG/l8ID+ve4Q0QehecA==" spinCount="100000" sheet="1" objects="1" scenarios="1"/>
  <mergeCells count="10">
    <mergeCell ref="A1:E1"/>
    <mergeCell ref="B56:E56"/>
    <mergeCell ref="B51:E51"/>
    <mergeCell ref="B46:E46"/>
    <mergeCell ref="B41:E41"/>
    <mergeCell ref="B37:E37"/>
    <mergeCell ref="B27:E27"/>
    <mergeCell ref="B14:E14"/>
    <mergeCell ref="B8:E8"/>
    <mergeCell ref="B3:E3"/>
  </mergeCells>
  <conditionalFormatting sqref="D2:E2">
    <cfRule type="cellIs" dxfId="4" priority="1" operator="equal">
      <formula>0</formula>
    </cfRule>
  </conditionalFormatting>
  <pageMargins left="0.7" right="0.7" top="0.75" bottom="0.75" header="0.3" footer="0.3"/>
  <ignoredErrors>
    <ignoredError sqref="E13 E26 E36 E40 E45 E50 E55 E6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65"/>
  <sheetViews>
    <sheetView topLeftCell="A52" zoomScale="85" zoomScaleNormal="85" workbookViewId="0">
      <selection activeCell="B56" sqref="B56:E56"/>
    </sheetView>
  </sheetViews>
  <sheetFormatPr defaultRowHeight="14.4" x14ac:dyDescent="0.3"/>
  <cols>
    <col min="2" max="2" width="72.5546875" customWidth="1"/>
    <col min="3" max="5" width="20.5546875" customWidth="1"/>
  </cols>
  <sheetData>
    <row r="1" spans="1:5" ht="73.5" customHeight="1" x14ac:dyDescent="0.3">
      <c r="A1" s="146" t="s">
        <v>165</v>
      </c>
      <c r="B1" s="146"/>
      <c r="C1" s="146"/>
      <c r="D1" s="146"/>
      <c r="E1" s="146"/>
    </row>
    <row r="2" spans="1:5" ht="15.6" x14ac:dyDescent="0.3">
      <c r="A2" s="9"/>
      <c r="B2" s="9" t="s">
        <v>15</v>
      </c>
      <c r="C2" s="9" t="s">
        <v>16</v>
      </c>
      <c r="D2" s="9" t="s">
        <v>17</v>
      </c>
      <c r="E2" s="9" t="s">
        <v>18</v>
      </c>
    </row>
    <row r="3" spans="1:5" ht="30" customHeight="1" x14ac:dyDescent="0.3">
      <c r="A3" s="1" t="s">
        <v>19</v>
      </c>
      <c r="B3" s="156" t="s">
        <v>20</v>
      </c>
      <c r="C3" s="157"/>
      <c r="D3" s="157"/>
      <c r="E3" s="158"/>
    </row>
    <row r="4" spans="1:5" ht="20.100000000000001" customHeight="1" x14ac:dyDescent="0.3">
      <c r="A4" s="8" t="s">
        <v>21</v>
      </c>
      <c r="B4" s="15" t="s">
        <v>22</v>
      </c>
      <c r="C4" s="10">
        <v>2</v>
      </c>
      <c r="D4" s="42">
        <f>'C-Price Proposal'!D4</f>
        <v>0</v>
      </c>
      <c r="E4" s="42">
        <f>C4*D4</f>
        <v>0</v>
      </c>
    </row>
    <row r="5" spans="1:5" ht="20.100000000000001" customHeight="1" x14ac:dyDescent="0.3">
      <c r="A5" s="8" t="s">
        <v>23</v>
      </c>
      <c r="B5" s="15" t="s">
        <v>24</v>
      </c>
      <c r="C5" s="10">
        <v>1</v>
      </c>
      <c r="D5" s="42">
        <f>'C-Price Proposal'!D5</f>
        <v>0</v>
      </c>
      <c r="E5" s="42">
        <f t="shared" ref="E5:E6" si="0">C5*D5</f>
        <v>0</v>
      </c>
    </row>
    <row r="6" spans="1:5" ht="20.100000000000001" customHeight="1" x14ac:dyDescent="0.3">
      <c r="A6" s="8" t="s">
        <v>25</v>
      </c>
      <c r="B6" s="15" t="s">
        <v>26</v>
      </c>
      <c r="C6" s="10">
        <v>2</v>
      </c>
      <c r="D6" s="42">
        <f>'C-Price Proposal'!D6</f>
        <v>0</v>
      </c>
      <c r="E6" s="42">
        <f t="shared" si="0"/>
        <v>0</v>
      </c>
    </row>
    <row r="7" spans="1:5" ht="30" customHeight="1" x14ac:dyDescent="0.3">
      <c r="A7" s="1" t="s">
        <v>19</v>
      </c>
      <c r="B7" s="16" t="s">
        <v>144</v>
      </c>
      <c r="C7" s="17"/>
      <c r="D7" s="43"/>
      <c r="E7" s="43">
        <f>SUM(E4:E6)</f>
        <v>0</v>
      </c>
    </row>
    <row r="8" spans="1:5" ht="30" customHeight="1" x14ac:dyDescent="0.3">
      <c r="A8" s="2" t="s">
        <v>28</v>
      </c>
      <c r="B8" s="159" t="s">
        <v>29</v>
      </c>
      <c r="C8" s="160"/>
      <c r="D8" s="160"/>
      <c r="E8" s="161"/>
    </row>
    <row r="9" spans="1:5" ht="20.100000000000001" customHeight="1" x14ac:dyDescent="0.3">
      <c r="A9" s="5" t="s">
        <v>30</v>
      </c>
      <c r="B9" s="18" t="s">
        <v>31</v>
      </c>
      <c r="C9" s="11">
        <v>1</v>
      </c>
      <c r="D9" s="44">
        <f>'C-Price Proposal'!D9</f>
        <v>0</v>
      </c>
      <c r="E9" s="44">
        <f t="shared" ref="E9:E62" si="1">C9*D9</f>
        <v>0</v>
      </c>
    </row>
    <row r="10" spans="1:5" ht="20.100000000000001" customHeight="1" x14ac:dyDescent="0.3">
      <c r="A10" s="5" t="s">
        <v>32</v>
      </c>
      <c r="B10" s="18" t="s">
        <v>33</v>
      </c>
      <c r="C10" s="11">
        <v>2</v>
      </c>
      <c r="D10" s="44">
        <f>'C-Price Proposal'!D10</f>
        <v>0</v>
      </c>
      <c r="E10" s="44">
        <f t="shared" si="1"/>
        <v>0</v>
      </c>
    </row>
    <row r="11" spans="1:5" ht="20.100000000000001" customHeight="1" x14ac:dyDescent="0.3">
      <c r="A11" s="5" t="s">
        <v>34</v>
      </c>
      <c r="B11" s="18" t="s">
        <v>35</v>
      </c>
      <c r="C11" s="11">
        <v>1</v>
      </c>
      <c r="D11" s="44">
        <f>'C-Price Proposal'!D11</f>
        <v>0</v>
      </c>
      <c r="E11" s="44">
        <f t="shared" si="1"/>
        <v>0</v>
      </c>
    </row>
    <row r="12" spans="1:5" ht="20.100000000000001" customHeight="1" x14ac:dyDescent="0.3">
      <c r="A12" s="5" t="s">
        <v>36</v>
      </c>
      <c r="B12" s="18" t="s">
        <v>37</v>
      </c>
      <c r="C12" s="11">
        <v>4</v>
      </c>
      <c r="D12" s="44">
        <f>'C-Price Proposal'!D12</f>
        <v>0</v>
      </c>
      <c r="E12" s="44">
        <f t="shared" si="1"/>
        <v>0</v>
      </c>
    </row>
    <row r="13" spans="1:5" ht="30" customHeight="1" x14ac:dyDescent="0.3">
      <c r="A13" s="2" t="s">
        <v>28</v>
      </c>
      <c r="B13" s="19" t="s">
        <v>145</v>
      </c>
      <c r="C13" s="20"/>
      <c r="D13" s="45"/>
      <c r="E13" s="45">
        <f>SUM(E9:E12)</f>
        <v>0</v>
      </c>
    </row>
    <row r="14" spans="1:5" ht="30" customHeight="1" x14ac:dyDescent="0.3">
      <c r="A14" s="3" t="s">
        <v>38</v>
      </c>
      <c r="B14" s="162" t="s">
        <v>39</v>
      </c>
      <c r="C14" s="163"/>
      <c r="D14" s="163"/>
      <c r="E14" s="164"/>
    </row>
    <row r="15" spans="1:5" ht="20.100000000000001" customHeight="1" x14ac:dyDescent="0.3">
      <c r="A15" s="6" t="s">
        <v>40</v>
      </c>
      <c r="B15" s="21" t="s">
        <v>41</v>
      </c>
      <c r="C15" s="12">
        <v>1</v>
      </c>
      <c r="D15" s="46">
        <f>'C-Price Proposal'!D15</f>
        <v>0</v>
      </c>
      <c r="E15" s="46">
        <f t="shared" si="1"/>
        <v>0</v>
      </c>
    </row>
    <row r="16" spans="1:5" ht="20.100000000000001" customHeight="1" x14ac:dyDescent="0.3">
      <c r="A16" s="6" t="s">
        <v>42</v>
      </c>
      <c r="B16" s="21" t="s">
        <v>146</v>
      </c>
      <c r="C16" s="12">
        <v>1</v>
      </c>
      <c r="D16" s="46">
        <f>'C-Price Proposal'!D16</f>
        <v>0</v>
      </c>
      <c r="E16" s="46">
        <f t="shared" si="1"/>
        <v>0</v>
      </c>
    </row>
    <row r="17" spans="1:5" ht="20.100000000000001" customHeight="1" x14ac:dyDescent="0.3">
      <c r="A17" s="6" t="s">
        <v>44</v>
      </c>
      <c r="B17" s="21" t="s">
        <v>45</v>
      </c>
      <c r="C17" s="12">
        <v>1</v>
      </c>
      <c r="D17" s="46">
        <f>'C-Price Proposal'!D17</f>
        <v>0</v>
      </c>
      <c r="E17" s="46">
        <f t="shared" si="1"/>
        <v>0</v>
      </c>
    </row>
    <row r="18" spans="1:5" ht="20.100000000000001" customHeight="1" x14ac:dyDescent="0.3">
      <c r="A18" s="6" t="s">
        <v>46</v>
      </c>
      <c r="B18" s="21" t="s">
        <v>47</v>
      </c>
      <c r="C18" s="12">
        <v>1</v>
      </c>
      <c r="D18" s="46">
        <f>'C-Price Proposal'!D18</f>
        <v>0</v>
      </c>
      <c r="E18" s="46">
        <f t="shared" si="1"/>
        <v>0</v>
      </c>
    </row>
    <row r="19" spans="1:5" ht="20.100000000000001" customHeight="1" x14ac:dyDescent="0.3">
      <c r="A19" s="6" t="s">
        <v>48</v>
      </c>
      <c r="B19" s="21" t="s">
        <v>49</v>
      </c>
      <c r="C19" s="12">
        <v>1</v>
      </c>
      <c r="D19" s="46">
        <f>'C-Price Proposal'!D19</f>
        <v>0</v>
      </c>
      <c r="E19" s="46">
        <f t="shared" si="1"/>
        <v>0</v>
      </c>
    </row>
    <row r="20" spans="1:5" ht="20.100000000000001" customHeight="1" x14ac:dyDescent="0.3">
      <c r="A20" s="6" t="s">
        <v>50</v>
      </c>
      <c r="B20" s="21" t="s">
        <v>51</v>
      </c>
      <c r="C20" s="12">
        <v>1</v>
      </c>
      <c r="D20" s="46">
        <f>'C-Price Proposal'!D20</f>
        <v>0</v>
      </c>
      <c r="E20" s="46">
        <f t="shared" si="1"/>
        <v>0</v>
      </c>
    </row>
    <row r="21" spans="1:5" ht="20.100000000000001" customHeight="1" x14ac:dyDescent="0.3">
      <c r="A21" s="6" t="s">
        <v>52</v>
      </c>
      <c r="B21" s="21" t="s">
        <v>53</v>
      </c>
      <c r="C21" s="12">
        <v>1</v>
      </c>
      <c r="D21" s="46">
        <f>'C-Price Proposal'!D21</f>
        <v>0</v>
      </c>
      <c r="E21" s="46">
        <f t="shared" si="1"/>
        <v>0</v>
      </c>
    </row>
    <row r="22" spans="1:5" ht="20.100000000000001" customHeight="1" x14ac:dyDescent="0.3">
      <c r="A22" s="6" t="s">
        <v>54</v>
      </c>
      <c r="B22" s="21" t="s">
        <v>55</v>
      </c>
      <c r="C22" s="12">
        <v>1</v>
      </c>
      <c r="D22" s="46">
        <f>'C-Price Proposal'!D22</f>
        <v>0</v>
      </c>
      <c r="E22" s="46">
        <f t="shared" si="1"/>
        <v>0</v>
      </c>
    </row>
    <row r="23" spans="1:5" ht="20.100000000000001" customHeight="1" x14ac:dyDescent="0.3">
      <c r="A23" s="6" t="s">
        <v>56</v>
      </c>
      <c r="B23" s="21" t="s">
        <v>57</v>
      </c>
      <c r="C23" s="12">
        <v>1</v>
      </c>
      <c r="D23" s="46">
        <f>'C-Price Proposal'!D23</f>
        <v>0</v>
      </c>
      <c r="E23" s="46">
        <f t="shared" si="1"/>
        <v>0</v>
      </c>
    </row>
    <row r="24" spans="1:5" ht="20.100000000000001" customHeight="1" x14ac:dyDescent="0.3">
      <c r="A24" s="6" t="s">
        <v>58</v>
      </c>
      <c r="B24" s="21" t="s">
        <v>59</v>
      </c>
      <c r="C24" s="12">
        <v>1</v>
      </c>
      <c r="D24" s="46">
        <f>'C-Price Proposal'!D24</f>
        <v>0</v>
      </c>
      <c r="E24" s="46">
        <f t="shared" si="1"/>
        <v>0</v>
      </c>
    </row>
    <row r="25" spans="1:5" ht="20.100000000000001" customHeight="1" x14ac:dyDescent="0.3">
      <c r="A25" s="6" t="s">
        <v>60</v>
      </c>
      <c r="B25" s="21" t="s">
        <v>61</v>
      </c>
      <c r="C25" s="12">
        <v>1</v>
      </c>
      <c r="D25" s="46">
        <f>'C-Price Proposal'!D25</f>
        <v>0</v>
      </c>
      <c r="E25" s="46">
        <f t="shared" si="1"/>
        <v>0</v>
      </c>
    </row>
    <row r="26" spans="1:5" ht="30" customHeight="1" x14ac:dyDescent="0.3">
      <c r="A26" s="3" t="s">
        <v>38</v>
      </c>
      <c r="B26" s="22" t="s">
        <v>147</v>
      </c>
      <c r="C26" s="23"/>
      <c r="D26" s="47"/>
      <c r="E26" s="47">
        <f>SUM(E15:E25)</f>
        <v>0</v>
      </c>
    </row>
    <row r="27" spans="1:5" ht="30" customHeight="1" x14ac:dyDescent="0.3">
      <c r="A27" s="4" t="s">
        <v>63</v>
      </c>
      <c r="B27" s="153" t="s">
        <v>64</v>
      </c>
      <c r="C27" s="154"/>
      <c r="D27" s="154"/>
      <c r="E27" s="155"/>
    </row>
    <row r="28" spans="1:5" ht="20.100000000000001" customHeight="1" x14ac:dyDescent="0.3">
      <c r="A28" s="7" t="s">
        <v>65</v>
      </c>
      <c r="B28" s="24" t="s">
        <v>66</v>
      </c>
      <c r="C28" s="13">
        <v>1</v>
      </c>
      <c r="D28" s="48">
        <f>'C-Price Proposal'!D28</f>
        <v>0</v>
      </c>
      <c r="E28" s="48">
        <f t="shared" si="1"/>
        <v>0</v>
      </c>
    </row>
    <row r="29" spans="1:5" ht="20.100000000000001" customHeight="1" x14ac:dyDescent="0.3">
      <c r="A29" s="7" t="s">
        <v>67</v>
      </c>
      <c r="B29" s="24" t="s">
        <v>68</v>
      </c>
      <c r="C29" s="13">
        <v>2</v>
      </c>
      <c r="D29" s="48">
        <f>'C-Price Proposal'!D29</f>
        <v>0</v>
      </c>
      <c r="E29" s="48">
        <f t="shared" si="1"/>
        <v>0</v>
      </c>
    </row>
    <row r="30" spans="1:5" ht="20.100000000000001" customHeight="1" x14ac:dyDescent="0.3">
      <c r="A30" s="7" t="s">
        <v>69</v>
      </c>
      <c r="B30" s="24" t="s">
        <v>70</v>
      </c>
      <c r="C30" s="13">
        <v>6</v>
      </c>
      <c r="D30" s="48">
        <f>'C-Price Proposal'!D30</f>
        <v>0</v>
      </c>
      <c r="E30" s="48">
        <f t="shared" si="1"/>
        <v>0</v>
      </c>
    </row>
    <row r="31" spans="1:5" ht="20.100000000000001" customHeight="1" x14ac:dyDescent="0.3">
      <c r="A31" s="7" t="s">
        <v>71</v>
      </c>
      <c r="B31" s="24" t="s">
        <v>72</v>
      </c>
      <c r="C31" s="13">
        <v>4</v>
      </c>
      <c r="D31" s="48">
        <f>'C-Price Proposal'!D31</f>
        <v>0</v>
      </c>
      <c r="E31" s="48">
        <f t="shared" si="1"/>
        <v>0</v>
      </c>
    </row>
    <row r="32" spans="1:5" ht="20.100000000000001" customHeight="1" x14ac:dyDescent="0.3">
      <c r="A32" s="7" t="s">
        <v>73</v>
      </c>
      <c r="B32" s="24" t="s">
        <v>74</v>
      </c>
      <c r="C32" s="13">
        <v>1</v>
      </c>
      <c r="D32" s="48">
        <f>'C-Price Proposal'!D32</f>
        <v>0</v>
      </c>
      <c r="E32" s="48">
        <f t="shared" si="1"/>
        <v>0</v>
      </c>
    </row>
    <row r="33" spans="1:5" ht="20.100000000000001" customHeight="1" x14ac:dyDescent="0.3">
      <c r="A33" s="7" t="s">
        <v>75</v>
      </c>
      <c r="B33" s="24" t="s">
        <v>76</v>
      </c>
      <c r="C33" s="13">
        <v>1</v>
      </c>
      <c r="D33" s="48">
        <f>'C-Price Proposal'!D33</f>
        <v>0</v>
      </c>
      <c r="E33" s="48">
        <f t="shared" si="1"/>
        <v>0</v>
      </c>
    </row>
    <row r="34" spans="1:5" ht="20.100000000000001" customHeight="1" x14ac:dyDescent="0.3">
      <c r="A34" s="7" t="s">
        <v>77</v>
      </c>
      <c r="B34" s="24" t="s">
        <v>78</v>
      </c>
      <c r="C34" s="13">
        <v>1</v>
      </c>
      <c r="D34" s="48">
        <f>'C-Price Proposal'!D34</f>
        <v>0</v>
      </c>
      <c r="E34" s="48">
        <f t="shared" si="1"/>
        <v>0</v>
      </c>
    </row>
    <row r="35" spans="1:5" ht="20.100000000000001" customHeight="1" x14ac:dyDescent="0.3">
      <c r="A35" s="7" t="s">
        <v>79</v>
      </c>
      <c r="B35" s="24" t="s">
        <v>80</v>
      </c>
      <c r="C35" s="13">
        <v>4</v>
      </c>
      <c r="D35" s="48">
        <f>'C-Price Proposal'!D35</f>
        <v>0</v>
      </c>
      <c r="E35" s="48">
        <f t="shared" si="1"/>
        <v>0</v>
      </c>
    </row>
    <row r="36" spans="1:5" ht="30" customHeight="1" x14ac:dyDescent="0.3">
      <c r="A36" s="4" t="s">
        <v>63</v>
      </c>
      <c r="B36" s="25" t="s">
        <v>148</v>
      </c>
      <c r="C36" s="26"/>
      <c r="D36" s="49"/>
      <c r="E36" s="49">
        <f>SUM(E28:E35)</f>
        <v>0</v>
      </c>
    </row>
    <row r="37" spans="1:5" ht="30" customHeight="1" x14ac:dyDescent="0.3">
      <c r="A37" s="1" t="s">
        <v>82</v>
      </c>
      <c r="B37" s="156" t="s">
        <v>83</v>
      </c>
      <c r="C37" s="157"/>
      <c r="D37" s="157"/>
      <c r="E37" s="158"/>
    </row>
    <row r="38" spans="1:5" ht="20.100000000000001" customHeight="1" x14ac:dyDescent="0.3">
      <c r="A38" s="8" t="s">
        <v>84</v>
      </c>
      <c r="B38" s="15" t="s">
        <v>85</v>
      </c>
      <c r="C38" s="10">
        <v>1</v>
      </c>
      <c r="D38" s="42">
        <f>'C-Price Proposal'!D38</f>
        <v>0</v>
      </c>
      <c r="E38" s="42">
        <f t="shared" si="1"/>
        <v>0</v>
      </c>
    </row>
    <row r="39" spans="1:5" ht="20.100000000000001" customHeight="1" x14ac:dyDescent="0.3">
      <c r="A39" s="8" t="s">
        <v>86</v>
      </c>
      <c r="B39" s="15" t="s">
        <v>87</v>
      </c>
      <c r="C39" s="10">
        <v>1</v>
      </c>
      <c r="D39" s="42">
        <f>'C-Price Proposal'!D39</f>
        <v>0</v>
      </c>
      <c r="E39" s="42">
        <f t="shared" si="1"/>
        <v>0</v>
      </c>
    </row>
    <row r="40" spans="1:5" ht="30" customHeight="1" x14ac:dyDescent="0.3">
      <c r="A40" s="1" t="s">
        <v>82</v>
      </c>
      <c r="B40" s="16" t="s">
        <v>149</v>
      </c>
      <c r="C40" s="17"/>
      <c r="D40" s="43"/>
      <c r="E40" s="43">
        <f>SUM(E38:E39)</f>
        <v>0</v>
      </c>
    </row>
    <row r="41" spans="1:5" ht="30" customHeight="1" x14ac:dyDescent="0.3">
      <c r="A41" s="2" t="s">
        <v>89</v>
      </c>
      <c r="B41" s="159" t="s">
        <v>90</v>
      </c>
      <c r="C41" s="160"/>
      <c r="D41" s="160"/>
      <c r="E41" s="161"/>
    </row>
    <row r="42" spans="1:5" ht="20.100000000000001" customHeight="1" x14ac:dyDescent="0.3">
      <c r="A42" s="5" t="s">
        <v>91</v>
      </c>
      <c r="B42" s="18" t="s">
        <v>92</v>
      </c>
      <c r="C42" s="11">
        <v>2</v>
      </c>
      <c r="D42" s="44">
        <f>'C-Price Proposal'!D42</f>
        <v>0</v>
      </c>
      <c r="E42" s="44">
        <f t="shared" si="1"/>
        <v>0</v>
      </c>
    </row>
    <row r="43" spans="1:5" ht="20.100000000000001" customHeight="1" x14ac:dyDescent="0.3">
      <c r="A43" s="5" t="s">
        <v>93</v>
      </c>
      <c r="B43" s="18" t="s">
        <v>94</v>
      </c>
      <c r="C43" s="11">
        <v>1</v>
      </c>
      <c r="D43" s="44">
        <f>'C-Price Proposal'!D43</f>
        <v>0</v>
      </c>
      <c r="E43" s="44">
        <f t="shared" si="1"/>
        <v>0</v>
      </c>
    </row>
    <row r="44" spans="1:5" ht="20.100000000000001" customHeight="1" x14ac:dyDescent="0.3">
      <c r="A44" s="5" t="s">
        <v>95</v>
      </c>
      <c r="B44" s="18" t="s">
        <v>96</v>
      </c>
      <c r="C44" s="11">
        <v>1</v>
      </c>
      <c r="D44" s="44">
        <f>'C-Price Proposal'!D44</f>
        <v>0</v>
      </c>
      <c r="E44" s="44">
        <f t="shared" si="1"/>
        <v>0</v>
      </c>
    </row>
    <row r="45" spans="1:5" ht="30" customHeight="1" x14ac:dyDescent="0.3">
      <c r="A45" s="2" t="s">
        <v>89</v>
      </c>
      <c r="B45" s="19" t="s">
        <v>150</v>
      </c>
      <c r="C45" s="20"/>
      <c r="D45" s="45"/>
      <c r="E45" s="45">
        <f>SUM(E42:E44)</f>
        <v>0</v>
      </c>
    </row>
    <row r="46" spans="1:5" ht="30" customHeight="1" x14ac:dyDescent="0.3">
      <c r="A46" s="3" t="s">
        <v>98</v>
      </c>
      <c r="B46" s="162" t="s">
        <v>99</v>
      </c>
      <c r="C46" s="163"/>
      <c r="D46" s="163"/>
      <c r="E46" s="164"/>
    </row>
    <row r="47" spans="1:5" ht="20.100000000000001" customHeight="1" x14ac:dyDescent="0.3">
      <c r="A47" s="6" t="s">
        <v>100</v>
      </c>
      <c r="B47" s="21" t="s">
        <v>101</v>
      </c>
      <c r="C47" s="12">
        <v>3</v>
      </c>
      <c r="D47" s="46">
        <f>'C-Price Proposal'!D47</f>
        <v>0</v>
      </c>
      <c r="E47" s="46">
        <f t="shared" si="1"/>
        <v>0</v>
      </c>
    </row>
    <row r="48" spans="1:5" ht="20.100000000000001" customHeight="1" x14ac:dyDescent="0.3">
      <c r="A48" s="6" t="s">
        <v>102</v>
      </c>
      <c r="B48" s="21" t="s">
        <v>103</v>
      </c>
      <c r="C48" s="12">
        <v>8</v>
      </c>
      <c r="D48" s="46">
        <f>'C-Price Proposal'!D48</f>
        <v>0</v>
      </c>
      <c r="E48" s="46">
        <f t="shared" si="1"/>
        <v>0</v>
      </c>
    </row>
    <row r="49" spans="1:5" ht="20.100000000000001" customHeight="1" x14ac:dyDescent="0.3">
      <c r="A49" s="6" t="s">
        <v>104</v>
      </c>
      <c r="B49" s="21" t="s">
        <v>105</v>
      </c>
      <c r="C49" s="12">
        <v>3</v>
      </c>
      <c r="D49" s="46">
        <f>'C-Price Proposal'!D49</f>
        <v>0</v>
      </c>
      <c r="E49" s="46">
        <f t="shared" si="1"/>
        <v>0</v>
      </c>
    </row>
    <row r="50" spans="1:5" ht="30" customHeight="1" x14ac:dyDescent="0.3">
      <c r="A50" s="3" t="s">
        <v>98</v>
      </c>
      <c r="B50" s="22" t="s">
        <v>151</v>
      </c>
      <c r="C50" s="23"/>
      <c r="D50" s="47"/>
      <c r="E50" s="47">
        <f>SUM(E47:E49)</f>
        <v>0</v>
      </c>
    </row>
    <row r="51" spans="1:5" ht="30" customHeight="1" x14ac:dyDescent="0.3">
      <c r="A51" s="4" t="s">
        <v>107</v>
      </c>
      <c r="B51" s="153" t="s">
        <v>108</v>
      </c>
      <c r="C51" s="154"/>
      <c r="D51" s="154"/>
      <c r="E51" s="155"/>
    </row>
    <row r="52" spans="1:5" ht="20.100000000000001" customHeight="1" x14ac:dyDescent="0.3">
      <c r="A52" s="7" t="s">
        <v>109</v>
      </c>
      <c r="B52" s="24" t="s">
        <v>110</v>
      </c>
      <c r="C52" s="13">
        <v>10</v>
      </c>
      <c r="D52" s="48">
        <f>'C-Price Proposal'!D52</f>
        <v>0</v>
      </c>
      <c r="E52" s="48">
        <f t="shared" si="1"/>
        <v>0</v>
      </c>
    </row>
    <row r="53" spans="1:5" ht="20.100000000000001" customHeight="1" x14ac:dyDescent="0.3">
      <c r="A53" s="7" t="s">
        <v>111</v>
      </c>
      <c r="B53" s="24" t="s">
        <v>112</v>
      </c>
      <c r="C53" s="13">
        <v>10</v>
      </c>
      <c r="D53" s="48">
        <f>'C-Price Proposal'!D53</f>
        <v>0</v>
      </c>
      <c r="E53" s="48">
        <f t="shared" si="1"/>
        <v>0</v>
      </c>
    </row>
    <row r="54" spans="1:5" ht="20.100000000000001" customHeight="1" x14ac:dyDescent="0.3">
      <c r="A54" s="7" t="s">
        <v>113</v>
      </c>
      <c r="B54" s="24" t="s">
        <v>114</v>
      </c>
      <c r="C54" s="13">
        <v>6</v>
      </c>
      <c r="D54" s="48">
        <f>'C-Price Proposal'!D54</f>
        <v>0</v>
      </c>
      <c r="E54" s="48">
        <f t="shared" si="1"/>
        <v>0</v>
      </c>
    </row>
    <row r="55" spans="1:5" ht="30" customHeight="1" x14ac:dyDescent="0.3">
      <c r="A55" s="4" t="s">
        <v>107</v>
      </c>
      <c r="B55" s="25" t="s">
        <v>152</v>
      </c>
      <c r="C55" s="26"/>
      <c r="D55" s="49"/>
      <c r="E55" s="49">
        <f>SUM(E52:E54)</f>
        <v>0</v>
      </c>
    </row>
    <row r="56" spans="1:5" ht="30" customHeight="1" x14ac:dyDescent="0.3">
      <c r="A56" s="1" t="s">
        <v>116</v>
      </c>
      <c r="B56" s="150" t="s">
        <v>117</v>
      </c>
      <c r="C56" s="151"/>
      <c r="D56" s="151"/>
      <c r="E56" s="152"/>
    </row>
    <row r="57" spans="1:5" ht="20.100000000000001" customHeight="1" x14ac:dyDescent="0.3">
      <c r="A57" s="8" t="s">
        <v>118</v>
      </c>
      <c r="B57" s="15" t="s">
        <v>119</v>
      </c>
      <c r="C57" s="10">
        <v>1</v>
      </c>
      <c r="D57" s="42">
        <f>'C-Price Proposal'!D57</f>
        <v>0</v>
      </c>
      <c r="E57" s="42">
        <f t="shared" si="1"/>
        <v>0</v>
      </c>
    </row>
    <row r="58" spans="1:5" ht="20.100000000000001" customHeight="1" x14ac:dyDescent="0.3">
      <c r="A58" s="8" t="s">
        <v>120</v>
      </c>
      <c r="B58" s="15" t="s">
        <v>121</v>
      </c>
      <c r="C58" s="10">
        <v>1</v>
      </c>
      <c r="D58" s="42">
        <f>'C-Price Proposal'!D58</f>
        <v>0</v>
      </c>
      <c r="E58" s="42">
        <f t="shared" si="1"/>
        <v>0</v>
      </c>
    </row>
    <row r="59" spans="1:5" ht="20.100000000000001" customHeight="1" x14ac:dyDescent="0.3">
      <c r="A59" s="8" t="s">
        <v>122</v>
      </c>
      <c r="B59" s="15" t="s">
        <v>123</v>
      </c>
      <c r="C59" s="10">
        <v>10</v>
      </c>
      <c r="D59" s="42">
        <f>'C-Price Proposal'!D59</f>
        <v>0</v>
      </c>
      <c r="E59" s="42">
        <f t="shared" si="1"/>
        <v>0</v>
      </c>
    </row>
    <row r="60" spans="1:5" ht="20.100000000000001" customHeight="1" x14ac:dyDescent="0.3">
      <c r="A60" s="8" t="s">
        <v>124</v>
      </c>
      <c r="B60" s="15" t="s">
        <v>125</v>
      </c>
      <c r="C60" s="10">
        <v>2</v>
      </c>
      <c r="D60" s="42">
        <f>'C-Price Proposal'!D60</f>
        <v>0</v>
      </c>
      <c r="E60" s="42">
        <f t="shared" si="1"/>
        <v>0</v>
      </c>
    </row>
    <row r="61" spans="1:5" ht="20.100000000000001" customHeight="1" x14ac:dyDescent="0.3">
      <c r="A61" s="8" t="s">
        <v>126</v>
      </c>
      <c r="B61" s="15" t="s">
        <v>127</v>
      </c>
      <c r="C61" s="10">
        <v>2</v>
      </c>
      <c r="D61" s="42">
        <f>'C-Price Proposal'!D61</f>
        <v>0</v>
      </c>
      <c r="E61" s="42">
        <f t="shared" si="1"/>
        <v>0</v>
      </c>
    </row>
    <row r="62" spans="1:5" ht="20.100000000000001" customHeight="1" x14ac:dyDescent="0.3">
      <c r="A62" s="8" t="s">
        <v>128</v>
      </c>
      <c r="B62" s="15" t="s">
        <v>129</v>
      </c>
      <c r="C62" s="10">
        <v>2</v>
      </c>
      <c r="D62" s="42">
        <f>'C-Price Proposal'!D62</f>
        <v>0</v>
      </c>
      <c r="E62" s="42">
        <f t="shared" si="1"/>
        <v>0</v>
      </c>
    </row>
    <row r="63" spans="1:5" ht="30" customHeight="1" x14ac:dyDescent="0.3">
      <c r="A63" s="1" t="s">
        <v>116</v>
      </c>
      <c r="B63" s="27" t="s">
        <v>153</v>
      </c>
      <c r="C63" s="1"/>
      <c r="D63" s="61"/>
      <c r="E63" s="61">
        <f>SUM(E57:E62)</f>
        <v>0</v>
      </c>
    </row>
    <row r="64" spans="1:5" ht="30" customHeight="1" x14ac:dyDescent="0.3">
      <c r="A64" s="3" t="s">
        <v>131</v>
      </c>
      <c r="B64" s="66" t="s">
        <v>166</v>
      </c>
      <c r="C64" s="38">
        <v>1</v>
      </c>
      <c r="D64" s="62">
        <f>'C-Price Proposal'!D64</f>
        <v>0</v>
      </c>
      <c r="E64" s="63">
        <f>C64*D64</f>
        <v>0</v>
      </c>
    </row>
    <row r="65" spans="1:5" ht="35.1" customHeight="1" x14ac:dyDescent="0.3">
      <c r="A65" s="165" t="s">
        <v>167</v>
      </c>
      <c r="B65" s="166"/>
      <c r="C65" s="166"/>
      <c r="D65" s="167"/>
      <c r="E65" s="54">
        <f>SUM(E7,E13,E26,E36,E40,E45,E50,E55,E63,E64)</f>
        <v>0</v>
      </c>
    </row>
  </sheetData>
  <sheetProtection algorithmName="SHA-512" hashValue="WIBPfRcGx1NV9V/NfAn0F2eAuy9iXpprC6kIlvsuNQYGxqao4juXqLzVR1OgdwLp4ItjRw4vjvX9N1OtvTEiJA==" saltValue="tel3xtCMRXioet1668hSgA==" spinCount="100000" sheet="1" objects="1" scenarios="1"/>
  <mergeCells count="11">
    <mergeCell ref="A1:E1"/>
    <mergeCell ref="A65:D65"/>
    <mergeCell ref="B3:E3"/>
    <mergeCell ref="B8:E8"/>
    <mergeCell ref="B14:E14"/>
    <mergeCell ref="B27:E27"/>
    <mergeCell ref="B37:E37"/>
    <mergeCell ref="B41:E41"/>
    <mergeCell ref="B46:E46"/>
    <mergeCell ref="B51:E51"/>
    <mergeCell ref="B56:E56"/>
  </mergeCells>
  <conditionalFormatting sqref="D2:E2">
    <cfRule type="cellIs" dxfId="3" priority="1" operator="equal">
      <formula>0</formula>
    </cfRule>
  </conditionalFormatting>
  <pageMargins left="0.7" right="0.7" top="0.75" bottom="0.75" header="0.3" footer="0.3"/>
  <ignoredErrors>
    <ignoredError sqref="E7 E13 E26 E36 E40 E45 E50 E55 E6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65"/>
  <sheetViews>
    <sheetView zoomScale="85" zoomScaleNormal="85" workbookViewId="0">
      <selection activeCell="B3" sqref="B3:E3"/>
    </sheetView>
  </sheetViews>
  <sheetFormatPr defaultRowHeight="14.4" x14ac:dyDescent="0.3"/>
  <cols>
    <col min="2" max="2" width="72.5546875" customWidth="1"/>
    <col min="3" max="5" width="20.5546875" customWidth="1"/>
  </cols>
  <sheetData>
    <row r="1" spans="1:5" ht="73.5" customHeight="1" x14ac:dyDescent="0.3">
      <c r="A1" s="146" t="s">
        <v>168</v>
      </c>
      <c r="B1" s="146"/>
      <c r="C1" s="146"/>
      <c r="D1" s="146"/>
      <c r="E1" s="146"/>
    </row>
    <row r="2" spans="1:5" ht="15.6" x14ac:dyDescent="0.3">
      <c r="A2" s="9"/>
      <c r="B2" s="9" t="s">
        <v>15</v>
      </c>
      <c r="C2" s="9" t="s">
        <v>16</v>
      </c>
      <c r="D2" s="9" t="s">
        <v>17</v>
      </c>
      <c r="E2" s="9" t="s">
        <v>18</v>
      </c>
    </row>
    <row r="3" spans="1:5" ht="30" customHeight="1" x14ac:dyDescent="0.3">
      <c r="A3" s="1" t="s">
        <v>19</v>
      </c>
      <c r="B3" s="156" t="s">
        <v>20</v>
      </c>
      <c r="C3" s="157"/>
      <c r="D3" s="157"/>
      <c r="E3" s="158"/>
    </row>
    <row r="4" spans="1:5" ht="20.100000000000001" customHeight="1" x14ac:dyDescent="0.3">
      <c r="A4" s="8" t="s">
        <v>21</v>
      </c>
      <c r="B4" s="15" t="s">
        <v>22</v>
      </c>
      <c r="C4" s="10">
        <v>2</v>
      </c>
      <c r="D4" s="42">
        <f>'C-Price Proposal'!D4</f>
        <v>0</v>
      </c>
      <c r="E4" s="42">
        <f>C4*D4</f>
        <v>0</v>
      </c>
    </row>
    <row r="5" spans="1:5" ht="20.100000000000001" customHeight="1" x14ac:dyDescent="0.3">
      <c r="A5" s="8" t="s">
        <v>23</v>
      </c>
      <c r="B5" s="15" t="s">
        <v>24</v>
      </c>
      <c r="C5" s="10">
        <v>1</v>
      </c>
      <c r="D5" s="42">
        <f>'C-Price Proposal'!D5</f>
        <v>0</v>
      </c>
      <c r="E5" s="42">
        <f t="shared" ref="E5:E6" si="0">C5*D5</f>
        <v>0</v>
      </c>
    </row>
    <row r="6" spans="1:5" ht="20.100000000000001" customHeight="1" x14ac:dyDescent="0.3">
      <c r="A6" s="8" t="s">
        <v>25</v>
      </c>
      <c r="B6" s="15" t="s">
        <v>26</v>
      </c>
      <c r="C6" s="10">
        <v>2</v>
      </c>
      <c r="D6" s="42">
        <f>'C-Price Proposal'!D6</f>
        <v>0</v>
      </c>
      <c r="E6" s="42">
        <f t="shared" si="0"/>
        <v>0</v>
      </c>
    </row>
    <row r="7" spans="1:5" ht="30" customHeight="1" x14ac:dyDescent="0.3">
      <c r="A7" s="1" t="s">
        <v>19</v>
      </c>
      <c r="B7" s="16" t="s">
        <v>144</v>
      </c>
      <c r="C7" s="17"/>
      <c r="D7" s="43"/>
      <c r="E7" s="43">
        <f>SUM(E4:E6)</f>
        <v>0</v>
      </c>
    </row>
    <row r="8" spans="1:5" ht="30" customHeight="1" x14ac:dyDescent="0.3">
      <c r="A8" s="2" t="s">
        <v>28</v>
      </c>
      <c r="B8" s="159" t="s">
        <v>29</v>
      </c>
      <c r="C8" s="160"/>
      <c r="D8" s="160"/>
      <c r="E8" s="161"/>
    </row>
    <row r="9" spans="1:5" ht="20.100000000000001" customHeight="1" x14ac:dyDescent="0.3">
      <c r="A9" s="5" t="s">
        <v>30</v>
      </c>
      <c r="B9" s="18" t="s">
        <v>31</v>
      </c>
      <c r="C9" s="11">
        <v>1</v>
      </c>
      <c r="D9" s="44">
        <f>'C-Price Proposal'!D9</f>
        <v>0</v>
      </c>
      <c r="E9" s="44">
        <f t="shared" ref="E9:E62" si="1">C9*D9</f>
        <v>0</v>
      </c>
    </row>
    <row r="10" spans="1:5" ht="20.100000000000001" customHeight="1" x14ac:dyDescent="0.3">
      <c r="A10" s="5" t="s">
        <v>32</v>
      </c>
      <c r="B10" s="18" t="s">
        <v>33</v>
      </c>
      <c r="C10" s="11">
        <v>2</v>
      </c>
      <c r="D10" s="44">
        <f>'C-Price Proposal'!D10</f>
        <v>0</v>
      </c>
      <c r="E10" s="44">
        <f t="shared" si="1"/>
        <v>0</v>
      </c>
    </row>
    <row r="11" spans="1:5" ht="20.100000000000001" customHeight="1" x14ac:dyDescent="0.3">
      <c r="A11" s="5" t="s">
        <v>34</v>
      </c>
      <c r="B11" s="18" t="s">
        <v>35</v>
      </c>
      <c r="C11" s="11">
        <v>1</v>
      </c>
      <c r="D11" s="44">
        <f>'C-Price Proposal'!D11</f>
        <v>0</v>
      </c>
      <c r="E11" s="44">
        <f t="shared" si="1"/>
        <v>0</v>
      </c>
    </row>
    <row r="12" spans="1:5" ht="20.100000000000001" customHeight="1" x14ac:dyDescent="0.3">
      <c r="A12" s="5" t="s">
        <v>36</v>
      </c>
      <c r="B12" s="18" t="s">
        <v>37</v>
      </c>
      <c r="C12" s="11">
        <v>4</v>
      </c>
      <c r="D12" s="44">
        <f>'C-Price Proposal'!D12</f>
        <v>0</v>
      </c>
      <c r="E12" s="44">
        <f t="shared" si="1"/>
        <v>0</v>
      </c>
    </row>
    <row r="13" spans="1:5" ht="30" customHeight="1" x14ac:dyDescent="0.3">
      <c r="A13" s="2" t="s">
        <v>28</v>
      </c>
      <c r="B13" s="19" t="s">
        <v>145</v>
      </c>
      <c r="C13" s="20"/>
      <c r="D13" s="45"/>
      <c r="E13" s="45">
        <f>SUM(E9:E12)</f>
        <v>0</v>
      </c>
    </row>
    <row r="14" spans="1:5" ht="30" customHeight="1" x14ac:dyDescent="0.3">
      <c r="A14" s="3" t="s">
        <v>38</v>
      </c>
      <c r="B14" s="162" t="s">
        <v>39</v>
      </c>
      <c r="C14" s="163"/>
      <c r="D14" s="163"/>
      <c r="E14" s="164"/>
    </row>
    <row r="15" spans="1:5" ht="20.100000000000001" customHeight="1" x14ac:dyDescent="0.3">
      <c r="A15" s="6" t="s">
        <v>40</v>
      </c>
      <c r="B15" s="21" t="s">
        <v>41</v>
      </c>
      <c r="C15" s="12">
        <v>1</v>
      </c>
      <c r="D15" s="46">
        <f>'C-Price Proposal'!D15</f>
        <v>0</v>
      </c>
      <c r="E15" s="46">
        <f t="shared" si="1"/>
        <v>0</v>
      </c>
    </row>
    <row r="16" spans="1:5" ht="20.100000000000001" customHeight="1" x14ac:dyDescent="0.3">
      <c r="A16" s="6" t="s">
        <v>42</v>
      </c>
      <c r="B16" s="21" t="s">
        <v>146</v>
      </c>
      <c r="C16" s="12">
        <v>1</v>
      </c>
      <c r="D16" s="46">
        <f>'C-Price Proposal'!D16</f>
        <v>0</v>
      </c>
      <c r="E16" s="46">
        <f t="shared" si="1"/>
        <v>0</v>
      </c>
    </row>
    <row r="17" spans="1:5" ht="20.100000000000001" customHeight="1" x14ac:dyDescent="0.3">
      <c r="A17" s="6" t="s">
        <v>44</v>
      </c>
      <c r="B17" s="21" t="s">
        <v>45</v>
      </c>
      <c r="C17" s="12">
        <v>1</v>
      </c>
      <c r="D17" s="46">
        <f>'C-Price Proposal'!D17</f>
        <v>0</v>
      </c>
      <c r="E17" s="46">
        <f t="shared" si="1"/>
        <v>0</v>
      </c>
    </row>
    <row r="18" spans="1:5" ht="20.100000000000001" customHeight="1" x14ac:dyDescent="0.3">
      <c r="A18" s="6" t="s">
        <v>46</v>
      </c>
      <c r="B18" s="21" t="s">
        <v>47</v>
      </c>
      <c r="C18" s="12">
        <v>1</v>
      </c>
      <c r="D18" s="46">
        <f>'C-Price Proposal'!D18</f>
        <v>0</v>
      </c>
      <c r="E18" s="46">
        <f t="shared" si="1"/>
        <v>0</v>
      </c>
    </row>
    <row r="19" spans="1:5" ht="20.100000000000001" customHeight="1" x14ac:dyDescent="0.3">
      <c r="A19" s="6" t="s">
        <v>48</v>
      </c>
      <c r="B19" s="21" t="s">
        <v>49</v>
      </c>
      <c r="C19" s="12">
        <v>1</v>
      </c>
      <c r="D19" s="46">
        <f>'C-Price Proposal'!D19</f>
        <v>0</v>
      </c>
      <c r="E19" s="46">
        <f t="shared" si="1"/>
        <v>0</v>
      </c>
    </row>
    <row r="20" spans="1:5" ht="20.100000000000001" customHeight="1" x14ac:dyDescent="0.3">
      <c r="A20" s="6" t="s">
        <v>50</v>
      </c>
      <c r="B20" s="21" t="s">
        <v>51</v>
      </c>
      <c r="C20" s="12">
        <v>1</v>
      </c>
      <c r="D20" s="46">
        <f>'C-Price Proposal'!D20</f>
        <v>0</v>
      </c>
      <c r="E20" s="46">
        <f t="shared" si="1"/>
        <v>0</v>
      </c>
    </row>
    <row r="21" spans="1:5" ht="20.100000000000001" customHeight="1" x14ac:dyDescent="0.3">
      <c r="A21" s="6" t="s">
        <v>52</v>
      </c>
      <c r="B21" s="21" t="s">
        <v>53</v>
      </c>
      <c r="C21" s="12">
        <v>1</v>
      </c>
      <c r="D21" s="46">
        <f>'C-Price Proposal'!D21</f>
        <v>0</v>
      </c>
      <c r="E21" s="46">
        <f t="shared" si="1"/>
        <v>0</v>
      </c>
    </row>
    <row r="22" spans="1:5" ht="20.100000000000001" customHeight="1" x14ac:dyDescent="0.3">
      <c r="A22" s="6" t="s">
        <v>54</v>
      </c>
      <c r="B22" s="21" t="s">
        <v>55</v>
      </c>
      <c r="C22" s="12">
        <v>1</v>
      </c>
      <c r="D22" s="46">
        <f>'C-Price Proposal'!D22</f>
        <v>0</v>
      </c>
      <c r="E22" s="46">
        <f t="shared" si="1"/>
        <v>0</v>
      </c>
    </row>
    <row r="23" spans="1:5" ht="20.100000000000001" customHeight="1" x14ac:dyDescent="0.3">
      <c r="A23" s="6" t="s">
        <v>56</v>
      </c>
      <c r="B23" s="21" t="s">
        <v>57</v>
      </c>
      <c r="C23" s="12">
        <v>1</v>
      </c>
      <c r="D23" s="46">
        <f>'C-Price Proposal'!D23</f>
        <v>0</v>
      </c>
      <c r="E23" s="46">
        <f t="shared" si="1"/>
        <v>0</v>
      </c>
    </row>
    <row r="24" spans="1:5" ht="20.100000000000001" customHeight="1" x14ac:dyDescent="0.3">
      <c r="A24" s="6" t="s">
        <v>58</v>
      </c>
      <c r="B24" s="21" t="s">
        <v>59</v>
      </c>
      <c r="C24" s="12">
        <v>1</v>
      </c>
      <c r="D24" s="46">
        <f>'C-Price Proposal'!D24</f>
        <v>0</v>
      </c>
      <c r="E24" s="46">
        <f t="shared" si="1"/>
        <v>0</v>
      </c>
    </row>
    <row r="25" spans="1:5" ht="20.100000000000001" customHeight="1" x14ac:dyDescent="0.3">
      <c r="A25" s="6" t="s">
        <v>60</v>
      </c>
      <c r="B25" s="21" t="s">
        <v>61</v>
      </c>
      <c r="C25" s="12">
        <v>1</v>
      </c>
      <c r="D25" s="46">
        <f>'C-Price Proposal'!D25</f>
        <v>0</v>
      </c>
      <c r="E25" s="46">
        <f t="shared" si="1"/>
        <v>0</v>
      </c>
    </row>
    <row r="26" spans="1:5" ht="33.75" customHeight="1" x14ac:dyDescent="0.3">
      <c r="A26" s="3" t="s">
        <v>38</v>
      </c>
      <c r="B26" s="22" t="s">
        <v>147</v>
      </c>
      <c r="C26" s="23"/>
      <c r="D26" s="47"/>
      <c r="E26" s="47">
        <f>SUM(E15:E25)</f>
        <v>0</v>
      </c>
    </row>
    <row r="27" spans="1:5" ht="30" customHeight="1" x14ac:dyDescent="0.3">
      <c r="A27" s="4" t="s">
        <v>63</v>
      </c>
      <c r="B27" s="153" t="s">
        <v>64</v>
      </c>
      <c r="C27" s="154"/>
      <c r="D27" s="154"/>
      <c r="E27" s="155"/>
    </row>
    <row r="28" spans="1:5" ht="20.100000000000001" customHeight="1" x14ac:dyDescent="0.3">
      <c r="A28" s="7" t="s">
        <v>65</v>
      </c>
      <c r="B28" s="24" t="s">
        <v>66</v>
      </c>
      <c r="C28" s="13">
        <v>1</v>
      </c>
      <c r="D28" s="48">
        <f>'C-Price Proposal'!D28</f>
        <v>0</v>
      </c>
      <c r="E28" s="48">
        <f t="shared" si="1"/>
        <v>0</v>
      </c>
    </row>
    <row r="29" spans="1:5" ht="20.100000000000001" customHeight="1" x14ac:dyDescent="0.3">
      <c r="A29" s="7" t="s">
        <v>67</v>
      </c>
      <c r="B29" s="24" t="s">
        <v>68</v>
      </c>
      <c r="C29" s="13">
        <v>2</v>
      </c>
      <c r="D29" s="48">
        <f>'C-Price Proposal'!D29</f>
        <v>0</v>
      </c>
      <c r="E29" s="48">
        <f t="shared" si="1"/>
        <v>0</v>
      </c>
    </row>
    <row r="30" spans="1:5" ht="20.100000000000001" customHeight="1" x14ac:dyDescent="0.3">
      <c r="A30" s="7" t="s">
        <v>69</v>
      </c>
      <c r="B30" s="24" t="s">
        <v>70</v>
      </c>
      <c r="C30" s="13">
        <v>6</v>
      </c>
      <c r="D30" s="48">
        <f>'C-Price Proposal'!D30</f>
        <v>0</v>
      </c>
      <c r="E30" s="48">
        <f t="shared" si="1"/>
        <v>0</v>
      </c>
    </row>
    <row r="31" spans="1:5" ht="20.100000000000001" customHeight="1" x14ac:dyDescent="0.3">
      <c r="A31" s="7" t="s">
        <v>71</v>
      </c>
      <c r="B31" s="24" t="s">
        <v>72</v>
      </c>
      <c r="C31" s="13">
        <v>4</v>
      </c>
      <c r="D31" s="48">
        <f>'C-Price Proposal'!D31</f>
        <v>0</v>
      </c>
      <c r="E31" s="48">
        <f t="shared" si="1"/>
        <v>0</v>
      </c>
    </row>
    <row r="32" spans="1:5" ht="20.100000000000001" customHeight="1" x14ac:dyDescent="0.3">
      <c r="A32" s="7" t="s">
        <v>73</v>
      </c>
      <c r="B32" s="24" t="s">
        <v>74</v>
      </c>
      <c r="C32" s="13">
        <v>1</v>
      </c>
      <c r="D32" s="48">
        <f>'C-Price Proposal'!D32</f>
        <v>0</v>
      </c>
      <c r="E32" s="48">
        <f t="shared" si="1"/>
        <v>0</v>
      </c>
    </row>
    <row r="33" spans="1:5" ht="20.100000000000001" customHeight="1" x14ac:dyDescent="0.3">
      <c r="A33" s="7" t="s">
        <v>75</v>
      </c>
      <c r="B33" s="24" t="s">
        <v>76</v>
      </c>
      <c r="C33" s="13">
        <v>1</v>
      </c>
      <c r="D33" s="48">
        <f>'C-Price Proposal'!D33</f>
        <v>0</v>
      </c>
      <c r="E33" s="48">
        <f t="shared" si="1"/>
        <v>0</v>
      </c>
    </row>
    <row r="34" spans="1:5" ht="20.100000000000001" customHeight="1" x14ac:dyDescent="0.3">
      <c r="A34" s="7" t="s">
        <v>77</v>
      </c>
      <c r="B34" s="24" t="s">
        <v>78</v>
      </c>
      <c r="C34" s="13">
        <v>1</v>
      </c>
      <c r="D34" s="48">
        <f>'C-Price Proposal'!D34</f>
        <v>0</v>
      </c>
      <c r="E34" s="48">
        <f t="shared" si="1"/>
        <v>0</v>
      </c>
    </row>
    <row r="35" spans="1:5" ht="20.100000000000001" customHeight="1" x14ac:dyDescent="0.3">
      <c r="A35" s="7" t="s">
        <v>79</v>
      </c>
      <c r="B35" s="24" t="s">
        <v>80</v>
      </c>
      <c r="C35" s="13">
        <v>4</v>
      </c>
      <c r="D35" s="48">
        <f>'C-Price Proposal'!D35</f>
        <v>0</v>
      </c>
      <c r="E35" s="48">
        <f t="shared" si="1"/>
        <v>0</v>
      </c>
    </row>
    <row r="36" spans="1:5" ht="30" customHeight="1" x14ac:dyDescent="0.3">
      <c r="A36" s="4" t="s">
        <v>63</v>
      </c>
      <c r="B36" s="25" t="s">
        <v>148</v>
      </c>
      <c r="C36" s="26"/>
      <c r="D36" s="49"/>
      <c r="E36" s="49">
        <f>SUM(E28:E35)</f>
        <v>0</v>
      </c>
    </row>
    <row r="37" spans="1:5" ht="30" customHeight="1" x14ac:dyDescent="0.3">
      <c r="A37" s="1" t="s">
        <v>82</v>
      </c>
      <c r="B37" s="156" t="s">
        <v>83</v>
      </c>
      <c r="C37" s="157"/>
      <c r="D37" s="157"/>
      <c r="E37" s="158"/>
    </row>
    <row r="38" spans="1:5" ht="20.100000000000001" customHeight="1" x14ac:dyDescent="0.3">
      <c r="A38" s="8" t="s">
        <v>84</v>
      </c>
      <c r="B38" s="15" t="s">
        <v>85</v>
      </c>
      <c r="C38" s="10">
        <v>1</v>
      </c>
      <c r="D38" s="42">
        <f>'C-Price Proposal'!D38</f>
        <v>0</v>
      </c>
      <c r="E38" s="42">
        <f t="shared" si="1"/>
        <v>0</v>
      </c>
    </row>
    <row r="39" spans="1:5" ht="20.100000000000001" customHeight="1" x14ac:dyDescent="0.3">
      <c r="A39" s="8" t="s">
        <v>86</v>
      </c>
      <c r="B39" s="15" t="s">
        <v>87</v>
      </c>
      <c r="C39" s="10">
        <v>1</v>
      </c>
      <c r="D39" s="42">
        <f>'C-Price Proposal'!D39</f>
        <v>0</v>
      </c>
      <c r="E39" s="42">
        <f t="shared" si="1"/>
        <v>0</v>
      </c>
    </row>
    <row r="40" spans="1:5" ht="30" customHeight="1" x14ac:dyDescent="0.3">
      <c r="A40" s="1" t="s">
        <v>82</v>
      </c>
      <c r="B40" s="16" t="s">
        <v>149</v>
      </c>
      <c r="C40" s="17"/>
      <c r="D40" s="43"/>
      <c r="E40" s="43">
        <f>SUM(E38:E39)</f>
        <v>0</v>
      </c>
    </row>
    <row r="41" spans="1:5" ht="30" customHeight="1" x14ac:dyDescent="0.3">
      <c r="A41" s="2" t="s">
        <v>89</v>
      </c>
      <c r="B41" s="159" t="s">
        <v>90</v>
      </c>
      <c r="C41" s="160"/>
      <c r="D41" s="160"/>
      <c r="E41" s="161"/>
    </row>
    <row r="42" spans="1:5" ht="20.100000000000001" customHeight="1" x14ac:dyDescent="0.3">
      <c r="A42" s="5" t="s">
        <v>91</v>
      </c>
      <c r="B42" s="18" t="s">
        <v>92</v>
      </c>
      <c r="C42" s="11">
        <v>2</v>
      </c>
      <c r="D42" s="44">
        <f>'C-Price Proposal'!D42</f>
        <v>0</v>
      </c>
      <c r="E42" s="44">
        <f t="shared" si="1"/>
        <v>0</v>
      </c>
    </row>
    <row r="43" spans="1:5" ht="20.100000000000001" customHeight="1" x14ac:dyDescent="0.3">
      <c r="A43" s="5" t="s">
        <v>93</v>
      </c>
      <c r="B43" s="18" t="s">
        <v>94</v>
      </c>
      <c r="C43" s="11">
        <v>1</v>
      </c>
      <c r="D43" s="44">
        <f>'C-Price Proposal'!D43</f>
        <v>0</v>
      </c>
      <c r="E43" s="44">
        <f t="shared" si="1"/>
        <v>0</v>
      </c>
    </row>
    <row r="44" spans="1:5" ht="20.100000000000001" customHeight="1" x14ac:dyDescent="0.3">
      <c r="A44" s="5" t="s">
        <v>95</v>
      </c>
      <c r="B44" s="18" t="s">
        <v>96</v>
      </c>
      <c r="C44" s="11">
        <v>1</v>
      </c>
      <c r="D44" s="44">
        <f>'C-Price Proposal'!D44</f>
        <v>0</v>
      </c>
      <c r="E44" s="44">
        <f t="shared" si="1"/>
        <v>0</v>
      </c>
    </row>
    <row r="45" spans="1:5" ht="30" customHeight="1" x14ac:dyDescent="0.3">
      <c r="A45" s="2" t="s">
        <v>89</v>
      </c>
      <c r="B45" s="19" t="s">
        <v>150</v>
      </c>
      <c r="C45" s="20"/>
      <c r="D45" s="45"/>
      <c r="E45" s="45">
        <f>SUM(E42:E44)</f>
        <v>0</v>
      </c>
    </row>
    <row r="46" spans="1:5" ht="30" customHeight="1" x14ac:dyDescent="0.3">
      <c r="A46" s="3" t="s">
        <v>98</v>
      </c>
      <c r="B46" s="162" t="s">
        <v>99</v>
      </c>
      <c r="C46" s="163"/>
      <c r="D46" s="163"/>
      <c r="E46" s="164"/>
    </row>
    <row r="47" spans="1:5" ht="20.100000000000001" customHeight="1" x14ac:dyDescent="0.3">
      <c r="A47" s="6" t="s">
        <v>100</v>
      </c>
      <c r="B47" s="21" t="s">
        <v>101</v>
      </c>
      <c r="C47" s="12">
        <v>3</v>
      </c>
      <c r="D47" s="46">
        <f>'C-Price Proposal'!D47</f>
        <v>0</v>
      </c>
      <c r="E47" s="46">
        <f t="shared" si="1"/>
        <v>0</v>
      </c>
    </row>
    <row r="48" spans="1:5" ht="20.100000000000001" customHeight="1" x14ac:dyDescent="0.3">
      <c r="A48" s="6" t="s">
        <v>102</v>
      </c>
      <c r="B48" s="21" t="s">
        <v>103</v>
      </c>
      <c r="C48" s="12">
        <v>8</v>
      </c>
      <c r="D48" s="46">
        <f>'C-Price Proposal'!D48</f>
        <v>0</v>
      </c>
      <c r="E48" s="46">
        <f t="shared" si="1"/>
        <v>0</v>
      </c>
    </row>
    <row r="49" spans="1:5" ht="20.100000000000001" customHeight="1" x14ac:dyDescent="0.3">
      <c r="A49" s="6" t="s">
        <v>104</v>
      </c>
      <c r="B49" s="21" t="s">
        <v>105</v>
      </c>
      <c r="C49" s="12">
        <v>3</v>
      </c>
      <c r="D49" s="46">
        <f>'C-Price Proposal'!D49</f>
        <v>0</v>
      </c>
      <c r="E49" s="46">
        <f t="shared" si="1"/>
        <v>0</v>
      </c>
    </row>
    <row r="50" spans="1:5" ht="30" customHeight="1" x14ac:dyDescent="0.3">
      <c r="A50" s="3" t="s">
        <v>98</v>
      </c>
      <c r="B50" s="22" t="s">
        <v>151</v>
      </c>
      <c r="C50" s="23"/>
      <c r="D50" s="47"/>
      <c r="E50" s="47">
        <f>SUM(E47:E49)</f>
        <v>0</v>
      </c>
    </row>
    <row r="51" spans="1:5" ht="30" customHeight="1" x14ac:dyDescent="0.3">
      <c r="A51" s="4" t="s">
        <v>107</v>
      </c>
      <c r="B51" s="153" t="s">
        <v>108</v>
      </c>
      <c r="C51" s="154"/>
      <c r="D51" s="154"/>
      <c r="E51" s="155"/>
    </row>
    <row r="52" spans="1:5" ht="20.100000000000001" customHeight="1" x14ac:dyDescent="0.3">
      <c r="A52" s="7" t="s">
        <v>109</v>
      </c>
      <c r="B52" s="24" t="s">
        <v>110</v>
      </c>
      <c r="C52" s="13">
        <v>10</v>
      </c>
      <c r="D52" s="48">
        <f>'C-Price Proposal'!D52</f>
        <v>0</v>
      </c>
      <c r="E52" s="48">
        <f t="shared" si="1"/>
        <v>0</v>
      </c>
    </row>
    <row r="53" spans="1:5" ht="20.100000000000001" customHeight="1" x14ac:dyDescent="0.3">
      <c r="A53" s="7" t="s">
        <v>111</v>
      </c>
      <c r="B53" s="24" t="s">
        <v>112</v>
      </c>
      <c r="C53" s="13">
        <v>10</v>
      </c>
      <c r="D53" s="48">
        <f>'C-Price Proposal'!D53</f>
        <v>0</v>
      </c>
      <c r="E53" s="48">
        <f t="shared" si="1"/>
        <v>0</v>
      </c>
    </row>
    <row r="54" spans="1:5" ht="20.100000000000001" customHeight="1" x14ac:dyDescent="0.3">
      <c r="A54" s="7" t="s">
        <v>113</v>
      </c>
      <c r="B54" s="24" t="s">
        <v>114</v>
      </c>
      <c r="C54" s="13">
        <v>6</v>
      </c>
      <c r="D54" s="48">
        <f>'C-Price Proposal'!D54</f>
        <v>0</v>
      </c>
      <c r="E54" s="48">
        <f t="shared" si="1"/>
        <v>0</v>
      </c>
    </row>
    <row r="55" spans="1:5" ht="30" customHeight="1" x14ac:dyDescent="0.3">
      <c r="A55" s="4" t="s">
        <v>107</v>
      </c>
      <c r="B55" s="25" t="s">
        <v>152</v>
      </c>
      <c r="C55" s="26"/>
      <c r="D55" s="49"/>
      <c r="E55" s="49">
        <f>SUM(E52:E54)</f>
        <v>0</v>
      </c>
    </row>
    <row r="56" spans="1:5" ht="30" customHeight="1" x14ac:dyDescent="0.3">
      <c r="A56" s="1" t="s">
        <v>116</v>
      </c>
      <c r="B56" s="150" t="s">
        <v>117</v>
      </c>
      <c r="C56" s="151"/>
      <c r="D56" s="151"/>
      <c r="E56" s="152"/>
    </row>
    <row r="57" spans="1:5" ht="20.100000000000001" customHeight="1" x14ac:dyDescent="0.3">
      <c r="A57" s="8" t="s">
        <v>118</v>
      </c>
      <c r="B57" s="15" t="s">
        <v>119</v>
      </c>
      <c r="C57" s="10">
        <v>1</v>
      </c>
      <c r="D57" s="42">
        <f>'C-Price Proposal'!D57</f>
        <v>0</v>
      </c>
      <c r="E57" s="42">
        <f t="shared" si="1"/>
        <v>0</v>
      </c>
    </row>
    <row r="58" spans="1:5" ht="20.100000000000001" customHeight="1" x14ac:dyDescent="0.3">
      <c r="A58" s="8" t="s">
        <v>120</v>
      </c>
      <c r="B58" s="15" t="s">
        <v>121</v>
      </c>
      <c r="C58" s="10">
        <v>1</v>
      </c>
      <c r="D58" s="42">
        <f>'C-Price Proposal'!D58</f>
        <v>0</v>
      </c>
      <c r="E58" s="42">
        <f t="shared" si="1"/>
        <v>0</v>
      </c>
    </row>
    <row r="59" spans="1:5" ht="20.100000000000001" customHeight="1" x14ac:dyDescent="0.3">
      <c r="A59" s="8" t="s">
        <v>122</v>
      </c>
      <c r="B59" s="15" t="s">
        <v>123</v>
      </c>
      <c r="C59" s="10">
        <v>10</v>
      </c>
      <c r="D59" s="42">
        <f>'C-Price Proposal'!D59</f>
        <v>0</v>
      </c>
      <c r="E59" s="42">
        <f t="shared" si="1"/>
        <v>0</v>
      </c>
    </row>
    <row r="60" spans="1:5" ht="20.100000000000001" customHeight="1" x14ac:dyDescent="0.3">
      <c r="A60" s="8" t="s">
        <v>124</v>
      </c>
      <c r="B60" s="15" t="s">
        <v>125</v>
      </c>
      <c r="C60" s="10">
        <v>2</v>
      </c>
      <c r="D60" s="42">
        <f>'C-Price Proposal'!D60</f>
        <v>0</v>
      </c>
      <c r="E60" s="42">
        <f t="shared" si="1"/>
        <v>0</v>
      </c>
    </row>
    <row r="61" spans="1:5" ht="20.100000000000001" customHeight="1" x14ac:dyDescent="0.3">
      <c r="A61" s="8" t="s">
        <v>126</v>
      </c>
      <c r="B61" s="15" t="s">
        <v>127</v>
      </c>
      <c r="C61" s="10">
        <v>2</v>
      </c>
      <c r="D61" s="42">
        <f>'C-Price Proposal'!D61</f>
        <v>0</v>
      </c>
      <c r="E61" s="42">
        <f t="shared" si="1"/>
        <v>0</v>
      </c>
    </row>
    <row r="62" spans="1:5" ht="20.100000000000001" customHeight="1" x14ac:dyDescent="0.3">
      <c r="A62" s="8" t="s">
        <v>128</v>
      </c>
      <c r="B62" s="15" t="s">
        <v>129</v>
      </c>
      <c r="C62" s="10">
        <v>2</v>
      </c>
      <c r="D62" s="42">
        <f>'C-Price Proposal'!D62</f>
        <v>0</v>
      </c>
      <c r="E62" s="42">
        <f t="shared" si="1"/>
        <v>0</v>
      </c>
    </row>
    <row r="63" spans="1:5" ht="30" customHeight="1" x14ac:dyDescent="0.3">
      <c r="A63" s="1" t="s">
        <v>116</v>
      </c>
      <c r="B63" s="27" t="s">
        <v>153</v>
      </c>
      <c r="C63" s="1"/>
      <c r="D63" s="61"/>
      <c r="E63" s="61">
        <f>SUM(E57:E62)</f>
        <v>0</v>
      </c>
    </row>
    <row r="64" spans="1:5" ht="30" customHeight="1" x14ac:dyDescent="0.3">
      <c r="A64" s="3" t="s">
        <v>131</v>
      </c>
      <c r="B64" s="66" t="s">
        <v>169</v>
      </c>
      <c r="C64" s="38">
        <v>1</v>
      </c>
      <c r="D64" s="62">
        <f>'C-Price Proposal'!D64</f>
        <v>0</v>
      </c>
      <c r="E64" s="63">
        <f>C64*D64</f>
        <v>0</v>
      </c>
    </row>
    <row r="65" spans="1:5" ht="35.1" customHeight="1" x14ac:dyDescent="0.3">
      <c r="A65" s="165" t="s">
        <v>170</v>
      </c>
      <c r="B65" s="166"/>
      <c r="C65" s="166"/>
      <c r="D65" s="167"/>
      <c r="E65" s="54">
        <f>SUM(E7,E13,E26,E36,E40,E45,E50,E55,E63,E64)</f>
        <v>0</v>
      </c>
    </row>
  </sheetData>
  <sheetProtection algorithmName="SHA-512" hashValue="cMjOH9XbVF0ecQnxtTw2/Gz7rB5CA3GaewK+WmNgmBdHjnX7qA2VTPHQo3+4ITmzwiC0LEHWAXMcn45cXAsEfw==" saltValue="Ie4944PgWYKOBhYnhMApwA==" spinCount="100000" sheet="1" objects="1" scenarios="1"/>
  <mergeCells count="11">
    <mergeCell ref="A1:E1"/>
    <mergeCell ref="A65:D65"/>
    <mergeCell ref="B3:E3"/>
    <mergeCell ref="B8:E8"/>
    <mergeCell ref="B14:E14"/>
    <mergeCell ref="B27:E27"/>
    <mergeCell ref="B37:E37"/>
    <mergeCell ref="B41:E41"/>
    <mergeCell ref="B46:E46"/>
    <mergeCell ref="B51:E51"/>
    <mergeCell ref="B56:E56"/>
  </mergeCells>
  <conditionalFormatting sqref="D2:E2">
    <cfRule type="cellIs" dxfId="2" priority="1" operator="equal">
      <formula>0</formula>
    </cfRule>
  </conditionalFormatting>
  <pageMargins left="0.7" right="0.7" top="0.75" bottom="0.75" header="0.3" footer="0.3"/>
  <ignoredErrors>
    <ignoredError sqref="E7 E13 E26 E36 E40 E45 E50 E55"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65"/>
  <sheetViews>
    <sheetView workbookViewId="0">
      <selection activeCell="C4" sqref="C4"/>
    </sheetView>
  </sheetViews>
  <sheetFormatPr defaultRowHeight="14.4" x14ac:dyDescent="0.3"/>
  <cols>
    <col min="2" max="2" width="72.5546875" customWidth="1"/>
    <col min="3" max="5" width="20.5546875" customWidth="1"/>
  </cols>
  <sheetData>
    <row r="1" spans="1:5" ht="73.5" customHeight="1" x14ac:dyDescent="0.3">
      <c r="A1" s="146" t="s">
        <v>171</v>
      </c>
      <c r="B1" s="146"/>
      <c r="C1" s="146"/>
      <c r="D1" s="146"/>
      <c r="E1" s="146"/>
    </row>
    <row r="2" spans="1:5" ht="15.6" x14ac:dyDescent="0.3">
      <c r="A2" s="9"/>
      <c r="B2" s="9" t="s">
        <v>15</v>
      </c>
      <c r="C2" s="9" t="s">
        <v>16</v>
      </c>
      <c r="D2" s="9" t="s">
        <v>17</v>
      </c>
      <c r="E2" s="9" t="s">
        <v>18</v>
      </c>
    </row>
    <row r="3" spans="1:5" ht="30" customHeight="1" x14ac:dyDescent="0.3">
      <c r="A3" s="1" t="s">
        <v>19</v>
      </c>
      <c r="B3" s="156" t="s">
        <v>20</v>
      </c>
      <c r="C3" s="157"/>
      <c r="D3" s="157"/>
      <c r="E3" s="158"/>
    </row>
    <row r="4" spans="1:5" ht="20.100000000000001" customHeight="1" x14ac:dyDescent="0.3">
      <c r="A4" s="8" t="s">
        <v>21</v>
      </c>
      <c r="B4" s="15" t="s">
        <v>22</v>
      </c>
      <c r="C4" s="10">
        <v>2</v>
      </c>
      <c r="D4" s="42">
        <f>'C-Price Proposal'!D4</f>
        <v>0</v>
      </c>
      <c r="E4" s="42">
        <f>C4*D4</f>
        <v>0</v>
      </c>
    </row>
    <row r="5" spans="1:5" ht="20.100000000000001" customHeight="1" x14ac:dyDescent="0.3">
      <c r="A5" s="8" t="s">
        <v>23</v>
      </c>
      <c r="B5" s="15" t="s">
        <v>24</v>
      </c>
      <c r="C5" s="10">
        <v>1</v>
      </c>
      <c r="D5" s="42">
        <f>'C-Price Proposal'!D5</f>
        <v>0</v>
      </c>
      <c r="E5" s="42">
        <f t="shared" ref="E5:E6" si="0">C5*D5</f>
        <v>0</v>
      </c>
    </row>
    <row r="6" spans="1:5" ht="20.100000000000001" customHeight="1" x14ac:dyDescent="0.3">
      <c r="A6" s="8" t="s">
        <v>25</v>
      </c>
      <c r="B6" s="15" t="s">
        <v>26</v>
      </c>
      <c r="C6" s="10">
        <v>2</v>
      </c>
      <c r="D6" s="42">
        <f>'C-Price Proposal'!D6</f>
        <v>0</v>
      </c>
      <c r="E6" s="42">
        <f t="shared" si="0"/>
        <v>0</v>
      </c>
    </row>
    <row r="7" spans="1:5" ht="30" customHeight="1" x14ac:dyDescent="0.3">
      <c r="A7" s="1" t="s">
        <v>19</v>
      </c>
      <c r="B7" s="16" t="s">
        <v>20</v>
      </c>
      <c r="C7" s="17"/>
      <c r="D7" s="43"/>
      <c r="E7" s="43">
        <f>SUM(E4:E6)</f>
        <v>0</v>
      </c>
    </row>
    <row r="8" spans="1:5" ht="30" customHeight="1" x14ac:dyDescent="0.3">
      <c r="A8" s="2" t="s">
        <v>28</v>
      </c>
      <c r="B8" s="159" t="s">
        <v>29</v>
      </c>
      <c r="C8" s="160"/>
      <c r="D8" s="160"/>
      <c r="E8" s="161"/>
    </row>
    <row r="9" spans="1:5" ht="20.100000000000001" customHeight="1" x14ac:dyDescent="0.3">
      <c r="A9" s="5" t="s">
        <v>30</v>
      </c>
      <c r="B9" s="18" t="s">
        <v>31</v>
      </c>
      <c r="C9" s="11">
        <v>1</v>
      </c>
      <c r="D9" s="44">
        <f>'C-Price Proposal'!D9</f>
        <v>0</v>
      </c>
      <c r="E9" s="44">
        <f t="shared" ref="E9:E62" si="1">C9*D9</f>
        <v>0</v>
      </c>
    </row>
    <row r="10" spans="1:5" ht="20.100000000000001" customHeight="1" x14ac:dyDescent="0.3">
      <c r="A10" s="5" t="s">
        <v>32</v>
      </c>
      <c r="B10" s="18" t="s">
        <v>33</v>
      </c>
      <c r="C10" s="11">
        <v>2</v>
      </c>
      <c r="D10" s="44">
        <f>'C-Price Proposal'!D10</f>
        <v>0</v>
      </c>
      <c r="E10" s="44">
        <f t="shared" si="1"/>
        <v>0</v>
      </c>
    </row>
    <row r="11" spans="1:5" ht="20.100000000000001" customHeight="1" x14ac:dyDescent="0.3">
      <c r="A11" s="5" t="s">
        <v>34</v>
      </c>
      <c r="B11" s="18" t="s">
        <v>35</v>
      </c>
      <c r="C11" s="11">
        <v>1</v>
      </c>
      <c r="D11" s="44">
        <f>'C-Price Proposal'!D11</f>
        <v>0</v>
      </c>
      <c r="E11" s="44">
        <f t="shared" si="1"/>
        <v>0</v>
      </c>
    </row>
    <row r="12" spans="1:5" ht="20.100000000000001" customHeight="1" x14ac:dyDescent="0.3">
      <c r="A12" s="5" t="s">
        <v>36</v>
      </c>
      <c r="B12" s="18" t="s">
        <v>37</v>
      </c>
      <c r="C12" s="11">
        <v>4</v>
      </c>
      <c r="D12" s="44">
        <f>'C-Price Proposal'!D12</f>
        <v>0</v>
      </c>
      <c r="E12" s="44">
        <f t="shared" si="1"/>
        <v>0</v>
      </c>
    </row>
    <row r="13" spans="1:5" ht="30" customHeight="1" x14ac:dyDescent="0.3">
      <c r="A13" s="2" t="s">
        <v>28</v>
      </c>
      <c r="B13" s="19" t="s">
        <v>29</v>
      </c>
      <c r="C13" s="20"/>
      <c r="D13" s="45"/>
      <c r="E13" s="45">
        <f>SUM(E9:E12)</f>
        <v>0</v>
      </c>
    </row>
    <row r="14" spans="1:5" ht="30" customHeight="1" x14ac:dyDescent="0.3">
      <c r="A14" s="3" t="s">
        <v>38</v>
      </c>
      <c r="B14" s="162" t="s">
        <v>39</v>
      </c>
      <c r="C14" s="163"/>
      <c r="D14" s="163"/>
      <c r="E14" s="164"/>
    </row>
    <row r="15" spans="1:5" ht="20.100000000000001" customHeight="1" x14ac:dyDescent="0.3">
      <c r="A15" s="6" t="s">
        <v>40</v>
      </c>
      <c r="B15" s="21" t="s">
        <v>41</v>
      </c>
      <c r="C15" s="12">
        <v>1</v>
      </c>
      <c r="D15" s="46">
        <f>'C-Price Proposal'!D15</f>
        <v>0</v>
      </c>
      <c r="E15" s="46">
        <f t="shared" si="1"/>
        <v>0</v>
      </c>
    </row>
    <row r="16" spans="1:5" ht="20.100000000000001" customHeight="1" x14ac:dyDescent="0.3">
      <c r="A16" s="6" t="s">
        <v>42</v>
      </c>
      <c r="B16" s="21" t="s">
        <v>146</v>
      </c>
      <c r="C16" s="12">
        <v>1</v>
      </c>
      <c r="D16" s="46">
        <f>'C-Price Proposal'!D16</f>
        <v>0</v>
      </c>
      <c r="E16" s="46">
        <f t="shared" si="1"/>
        <v>0</v>
      </c>
    </row>
    <row r="17" spans="1:5" ht="20.100000000000001" customHeight="1" x14ac:dyDescent="0.3">
      <c r="A17" s="6" t="s">
        <v>44</v>
      </c>
      <c r="B17" s="21" t="s">
        <v>45</v>
      </c>
      <c r="C17" s="12">
        <v>1</v>
      </c>
      <c r="D17" s="46">
        <f>'C-Price Proposal'!D17</f>
        <v>0</v>
      </c>
      <c r="E17" s="46">
        <f t="shared" si="1"/>
        <v>0</v>
      </c>
    </row>
    <row r="18" spans="1:5" ht="20.100000000000001" customHeight="1" x14ac:dyDescent="0.3">
      <c r="A18" s="6" t="s">
        <v>46</v>
      </c>
      <c r="B18" s="21" t="s">
        <v>47</v>
      </c>
      <c r="C18" s="12">
        <v>1</v>
      </c>
      <c r="D18" s="46">
        <f>'C-Price Proposal'!D18</f>
        <v>0</v>
      </c>
      <c r="E18" s="46">
        <f t="shared" si="1"/>
        <v>0</v>
      </c>
    </row>
    <row r="19" spans="1:5" ht="20.100000000000001" customHeight="1" x14ac:dyDescent="0.3">
      <c r="A19" s="6" t="s">
        <v>48</v>
      </c>
      <c r="B19" s="21" t="s">
        <v>49</v>
      </c>
      <c r="C19" s="12">
        <v>1</v>
      </c>
      <c r="D19" s="46">
        <f>'C-Price Proposal'!D19</f>
        <v>0</v>
      </c>
      <c r="E19" s="46">
        <f t="shared" si="1"/>
        <v>0</v>
      </c>
    </row>
    <row r="20" spans="1:5" ht="20.100000000000001" customHeight="1" x14ac:dyDescent="0.3">
      <c r="A20" s="6" t="s">
        <v>50</v>
      </c>
      <c r="B20" s="21" t="s">
        <v>51</v>
      </c>
      <c r="C20" s="12">
        <v>1</v>
      </c>
      <c r="D20" s="46">
        <f>'C-Price Proposal'!D20</f>
        <v>0</v>
      </c>
      <c r="E20" s="46">
        <f t="shared" si="1"/>
        <v>0</v>
      </c>
    </row>
    <row r="21" spans="1:5" ht="20.100000000000001" customHeight="1" x14ac:dyDescent="0.3">
      <c r="A21" s="6" t="s">
        <v>52</v>
      </c>
      <c r="B21" s="21" t="s">
        <v>53</v>
      </c>
      <c r="C21" s="12">
        <v>1</v>
      </c>
      <c r="D21" s="46">
        <f>'C-Price Proposal'!D21</f>
        <v>0</v>
      </c>
      <c r="E21" s="46">
        <f t="shared" si="1"/>
        <v>0</v>
      </c>
    </row>
    <row r="22" spans="1:5" ht="20.100000000000001" customHeight="1" x14ac:dyDescent="0.3">
      <c r="A22" s="6" t="s">
        <v>54</v>
      </c>
      <c r="B22" s="21" t="s">
        <v>55</v>
      </c>
      <c r="C22" s="12">
        <v>1</v>
      </c>
      <c r="D22" s="46">
        <f>'C-Price Proposal'!D22</f>
        <v>0</v>
      </c>
      <c r="E22" s="46">
        <f t="shared" si="1"/>
        <v>0</v>
      </c>
    </row>
    <row r="23" spans="1:5" ht="20.100000000000001" customHeight="1" x14ac:dyDescent="0.3">
      <c r="A23" s="6" t="s">
        <v>56</v>
      </c>
      <c r="B23" s="21" t="s">
        <v>57</v>
      </c>
      <c r="C23" s="12">
        <v>1</v>
      </c>
      <c r="D23" s="46">
        <f>'C-Price Proposal'!D23</f>
        <v>0</v>
      </c>
      <c r="E23" s="46">
        <f t="shared" si="1"/>
        <v>0</v>
      </c>
    </row>
    <row r="24" spans="1:5" ht="20.100000000000001" customHeight="1" x14ac:dyDescent="0.3">
      <c r="A24" s="6" t="s">
        <v>58</v>
      </c>
      <c r="B24" s="21" t="s">
        <v>59</v>
      </c>
      <c r="C24" s="12">
        <v>1</v>
      </c>
      <c r="D24" s="46">
        <f>'C-Price Proposal'!D24</f>
        <v>0</v>
      </c>
      <c r="E24" s="46">
        <f t="shared" si="1"/>
        <v>0</v>
      </c>
    </row>
    <row r="25" spans="1:5" ht="20.100000000000001" customHeight="1" x14ac:dyDescent="0.3">
      <c r="A25" s="6" t="s">
        <v>60</v>
      </c>
      <c r="B25" s="21" t="s">
        <v>61</v>
      </c>
      <c r="C25" s="12">
        <v>1</v>
      </c>
      <c r="D25" s="46">
        <f>'C-Price Proposal'!D25</f>
        <v>0</v>
      </c>
      <c r="E25" s="46">
        <f t="shared" si="1"/>
        <v>0</v>
      </c>
    </row>
    <row r="26" spans="1:5" ht="30" customHeight="1" x14ac:dyDescent="0.3">
      <c r="A26" s="3" t="s">
        <v>38</v>
      </c>
      <c r="B26" s="22" t="s">
        <v>39</v>
      </c>
      <c r="C26" s="23"/>
      <c r="D26" s="47"/>
      <c r="E26" s="47">
        <f>SUM(E15:E25)</f>
        <v>0</v>
      </c>
    </row>
    <row r="27" spans="1:5" ht="30" customHeight="1" x14ac:dyDescent="0.3">
      <c r="A27" s="4" t="s">
        <v>63</v>
      </c>
      <c r="B27" s="153" t="s">
        <v>64</v>
      </c>
      <c r="C27" s="154"/>
      <c r="D27" s="154"/>
      <c r="E27" s="155"/>
    </row>
    <row r="28" spans="1:5" ht="20.100000000000001" customHeight="1" x14ac:dyDescent="0.3">
      <c r="A28" s="7" t="s">
        <v>65</v>
      </c>
      <c r="B28" s="24" t="s">
        <v>66</v>
      </c>
      <c r="C28" s="13">
        <v>1</v>
      </c>
      <c r="D28" s="48">
        <f>'C-Price Proposal'!D28</f>
        <v>0</v>
      </c>
      <c r="E28" s="48">
        <f t="shared" si="1"/>
        <v>0</v>
      </c>
    </row>
    <row r="29" spans="1:5" ht="20.100000000000001" customHeight="1" x14ac:dyDescent="0.3">
      <c r="A29" s="7" t="s">
        <v>67</v>
      </c>
      <c r="B29" s="24" t="s">
        <v>68</v>
      </c>
      <c r="C29" s="13">
        <v>2</v>
      </c>
      <c r="D29" s="48">
        <f>'C-Price Proposal'!D29</f>
        <v>0</v>
      </c>
      <c r="E29" s="48">
        <f t="shared" si="1"/>
        <v>0</v>
      </c>
    </row>
    <row r="30" spans="1:5" ht="20.100000000000001" customHeight="1" x14ac:dyDescent="0.3">
      <c r="A30" s="7" t="s">
        <v>69</v>
      </c>
      <c r="B30" s="24" t="s">
        <v>70</v>
      </c>
      <c r="C30" s="13">
        <v>6</v>
      </c>
      <c r="D30" s="48">
        <f>'C-Price Proposal'!D30</f>
        <v>0</v>
      </c>
      <c r="E30" s="48">
        <f t="shared" si="1"/>
        <v>0</v>
      </c>
    </row>
    <row r="31" spans="1:5" ht="20.100000000000001" customHeight="1" x14ac:dyDescent="0.3">
      <c r="A31" s="7" t="s">
        <v>71</v>
      </c>
      <c r="B31" s="24" t="s">
        <v>72</v>
      </c>
      <c r="C31" s="13">
        <v>4</v>
      </c>
      <c r="D31" s="48">
        <f>'C-Price Proposal'!D31</f>
        <v>0</v>
      </c>
      <c r="E31" s="48">
        <f t="shared" si="1"/>
        <v>0</v>
      </c>
    </row>
    <row r="32" spans="1:5" ht="20.100000000000001" customHeight="1" x14ac:dyDescent="0.3">
      <c r="A32" s="7" t="s">
        <v>73</v>
      </c>
      <c r="B32" s="24" t="s">
        <v>74</v>
      </c>
      <c r="C32" s="13">
        <v>1</v>
      </c>
      <c r="D32" s="48">
        <f>'C-Price Proposal'!D32</f>
        <v>0</v>
      </c>
      <c r="E32" s="48">
        <f t="shared" si="1"/>
        <v>0</v>
      </c>
    </row>
    <row r="33" spans="1:5" ht="20.100000000000001" customHeight="1" x14ac:dyDescent="0.3">
      <c r="A33" s="7" t="s">
        <v>75</v>
      </c>
      <c r="B33" s="24" t="s">
        <v>76</v>
      </c>
      <c r="C33" s="13">
        <v>1</v>
      </c>
      <c r="D33" s="48">
        <f>'C-Price Proposal'!D33</f>
        <v>0</v>
      </c>
      <c r="E33" s="48">
        <f t="shared" si="1"/>
        <v>0</v>
      </c>
    </row>
    <row r="34" spans="1:5" ht="20.100000000000001" customHeight="1" x14ac:dyDescent="0.3">
      <c r="A34" s="7" t="s">
        <v>77</v>
      </c>
      <c r="B34" s="24" t="s">
        <v>78</v>
      </c>
      <c r="C34" s="13">
        <v>1</v>
      </c>
      <c r="D34" s="48">
        <f>'C-Price Proposal'!D34</f>
        <v>0</v>
      </c>
      <c r="E34" s="48">
        <f t="shared" si="1"/>
        <v>0</v>
      </c>
    </row>
    <row r="35" spans="1:5" ht="20.100000000000001" customHeight="1" x14ac:dyDescent="0.3">
      <c r="A35" s="7" t="s">
        <v>79</v>
      </c>
      <c r="B35" s="24" t="s">
        <v>80</v>
      </c>
      <c r="C35" s="13">
        <v>4</v>
      </c>
      <c r="D35" s="48">
        <f>'C-Price Proposal'!D35</f>
        <v>0</v>
      </c>
      <c r="E35" s="48">
        <f t="shared" si="1"/>
        <v>0</v>
      </c>
    </row>
    <row r="36" spans="1:5" ht="30" customHeight="1" x14ac:dyDescent="0.3">
      <c r="A36" s="4" t="s">
        <v>63</v>
      </c>
      <c r="B36" s="25" t="s">
        <v>64</v>
      </c>
      <c r="C36" s="26"/>
      <c r="D36" s="49"/>
      <c r="E36" s="49">
        <f>SUM(E28:E35)</f>
        <v>0</v>
      </c>
    </row>
    <row r="37" spans="1:5" ht="30" customHeight="1" x14ac:dyDescent="0.3">
      <c r="A37" s="1" t="s">
        <v>82</v>
      </c>
      <c r="B37" s="156" t="s">
        <v>83</v>
      </c>
      <c r="C37" s="157"/>
      <c r="D37" s="157"/>
      <c r="E37" s="158"/>
    </row>
    <row r="38" spans="1:5" ht="20.100000000000001" customHeight="1" x14ac:dyDescent="0.3">
      <c r="A38" s="8" t="s">
        <v>84</v>
      </c>
      <c r="B38" s="15" t="s">
        <v>85</v>
      </c>
      <c r="C38" s="10">
        <v>1</v>
      </c>
      <c r="D38" s="42">
        <f>'C-Price Proposal'!D38</f>
        <v>0</v>
      </c>
      <c r="E38" s="42">
        <f t="shared" si="1"/>
        <v>0</v>
      </c>
    </row>
    <row r="39" spans="1:5" ht="20.100000000000001" customHeight="1" x14ac:dyDescent="0.3">
      <c r="A39" s="8" t="s">
        <v>86</v>
      </c>
      <c r="B39" s="15" t="s">
        <v>87</v>
      </c>
      <c r="C39" s="10">
        <v>1</v>
      </c>
      <c r="D39" s="42">
        <f>'C-Price Proposal'!D39</f>
        <v>0</v>
      </c>
      <c r="E39" s="42">
        <f t="shared" si="1"/>
        <v>0</v>
      </c>
    </row>
    <row r="40" spans="1:5" ht="30" customHeight="1" x14ac:dyDescent="0.3">
      <c r="A40" s="1" t="s">
        <v>82</v>
      </c>
      <c r="B40" s="16" t="s">
        <v>83</v>
      </c>
      <c r="C40" s="17"/>
      <c r="D40" s="43"/>
      <c r="E40" s="43">
        <f>SUM(E38:E39)</f>
        <v>0</v>
      </c>
    </row>
    <row r="41" spans="1:5" ht="30" customHeight="1" x14ac:dyDescent="0.3">
      <c r="A41" s="2" t="s">
        <v>89</v>
      </c>
      <c r="B41" s="159" t="s">
        <v>90</v>
      </c>
      <c r="C41" s="160"/>
      <c r="D41" s="160"/>
      <c r="E41" s="161"/>
    </row>
    <row r="42" spans="1:5" ht="20.100000000000001" customHeight="1" x14ac:dyDescent="0.3">
      <c r="A42" s="5" t="s">
        <v>91</v>
      </c>
      <c r="B42" s="18" t="s">
        <v>92</v>
      </c>
      <c r="C42" s="11">
        <v>2</v>
      </c>
      <c r="D42" s="44">
        <f>'C-Price Proposal'!D42</f>
        <v>0</v>
      </c>
      <c r="E42" s="44">
        <f t="shared" si="1"/>
        <v>0</v>
      </c>
    </row>
    <row r="43" spans="1:5" ht="20.100000000000001" customHeight="1" x14ac:dyDescent="0.3">
      <c r="A43" s="5" t="s">
        <v>93</v>
      </c>
      <c r="B43" s="18" t="s">
        <v>94</v>
      </c>
      <c r="C43" s="11">
        <v>1</v>
      </c>
      <c r="D43" s="44">
        <f>'C-Price Proposal'!D43</f>
        <v>0</v>
      </c>
      <c r="E43" s="44">
        <f t="shared" si="1"/>
        <v>0</v>
      </c>
    </row>
    <row r="44" spans="1:5" ht="20.100000000000001" customHeight="1" x14ac:dyDescent="0.3">
      <c r="A44" s="5" t="s">
        <v>95</v>
      </c>
      <c r="B44" s="18" t="s">
        <v>96</v>
      </c>
      <c r="C44" s="11">
        <v>1</v>
      </c>
      <c r="D44" s="44">
        <f>'C-Price Proposal'!D44</f>
        <v>0</v>
      </c>
      <c r="E44" s="44">
        <f t="shared" si="1"/>
        <v>0</v>
      </c>
    </row>
    <row r="45" spans="1:5" ht="30" customHeight="1" x14ac:dyDescent="0.3">
      <c r="A45" s="2" t="s">
        <v>89</v>
      </c>
      <c r="B45" s="19" t="s">
        <v>90</v>
      </c>
      <c r="C45" s="20"/>
      <c r="D45" s="45"/>
      <c r="E45" s="45">
        <f>SUM(E42:E44)</f>
        <v>0</v>
      </c>
    </row>
    <row r="46" spans="1:5" ht="30" customHeight="1" x14ac:dyDescent="0.3">
      <c r="A46" s="3" t="s">
        <v>98</v>
      </c>
      <c r="B46" s="162" t="s">
        <v>99</v>
      </c>
      <c r="C46" s="163"/>
      <c r="D46" s="163"/>
      <c r="E46" s="164"/>
    </row>
    <row r="47" spans="1:5" ht="20.100000000000001" customHeight="1" x14ac:dyDescent="0.3">
      <c r="A47" s="6" t="s">
        <v>100</v>
      </c>
      <c r="B47" s="21" t="s">
        <v>101</v>
      </c>
      <c r="C47" s="12">
        <v>3</v>
      </c>
      <c r="D47" s="46">
        <f>'C-Price Proposal'!D47</f>
        <v>0</v>
      </c>
      <c r="E47" s="46">
        <f t="shared" si="1"/>
        <v>0</v>
      </c>
    </row>
    <row r="48" spans="1:5" ht="20.100000000000001" customHeight="1" x14ac:dyDescent="0.3">
      <c r="A48" s="6" t="s">
        <v>102</v>
      </c>
      <c r="B48" s="21" t="s">
        <v>103</v>
      </c>
      <c r="C48" s="12">
        <v>8</v>
      </c>
      <c r="D48" s="46">
        <f>'C-Price Proposal'!D48</f>
        <v>0</v>
      </c>
      <c r="E48" s="46">
        <f t="shared" si="1"/>
        <v>0</v>
      </c>
    </row>
    <row r="49" spans="1:5" ht="20.100000000000001" customHeight="1" x14ac:dyDescent="0.3">
      <c r="A49" s="6" t="s">
        <v>104</v>
      </c>
      <c r="B49" s="21" t="s">
        <v>105</v>
      </c>
      <c r="C49" s="12">
        <v>3</v>
      </c>
      <c r="D49" s="46">
        <f>'C-Price Proposal'!D49</f>
        <v>0</v>
      </c>
      <c r="E49" s="46">
        <f t="shared" si="1"/>
        <v>0</v>
      </c>
    </row>
    <row r="50" spans="1:5" ht="30" customHeight="1" x14ac:dyDescent="0.3">
      <c r="A50" s="3" t="s">
        <v>98</v>
      </c>
      <c r="B50" s="22" t="s">
        <v>99</v>
      </c>
      <c r="C50" s="23"/>
      <c r="D50" s="47"/>
      <c r="E50" s="47">
        <f>SUM(E47:E49)</f>
        <v>0</v>
      </c>
    </row>
    <row r="51" spans="1:5" ht="30" customHeight="1" x14ac:dyDescent="0.3">
      <c r="A51" s="4" t="s">
        <v>107</v>
      </c>
      <c r="B51" s="153" t="s">
        <v>108</v>
      </c>
      <c r="C51" s="154"/>
      <c r="D51" s="154"/>
      <c r="E51" s="155"/>
    </row>
    <row r="52" spans="1:5" ht="20.100000000000001" customHeight="1" x14ac:dyDescent="0.3">
      <c r="A52" s="7" t="s">
        <v>109</v>
      </c>
      <c r="B52" s="24" t="s">
        <v>110</v>
      </c>
      <c r="C52" s="13">
        <v>10</v>
      </c>
      <c r="D52" s="48">
        <f>'C-Price Proposal'!D52</f>
        <v>0</v>
      </c>
      <c r="E52" s="48">
        <f t="shared" si="1"/>
        <v>0</v>
      </c>
    </row>
    <row r="53" spans="1:5" ht="20.100000000000001" customHeight="1" x14ac:dyDescent="0.3">
      <c r="A53" s="7" t="s">
        <v>111</v>
      </c>
      <c r="B53" s="24" t="s">
        <v>112</v>
      </c>
      <c r="C53" s="13">
        <v>10</v>
      </c>
      <c r="D53" s="48">
        <f>'C-Price Proposal'!D53</f>
        <v>0</v>
      </c>
      <c r="E53" s="48">
        <f t="shared" si="1"/>
        <v>0</v>
      </c>
    </row>
    <row r="54" spans="1:5" ht="20.100000000000001" customHeight="1" x14ac:dyDescent="0.3">
      <c r="A54" s="7" t="s">
        <v>113</v>
      </c>
      <c r="B54" s="24" t="s">
        <v>114</v>
      </c>
      <c r="C54" s="13">
        <v>6</v>
      </c>
      <c r="D54" s="48">
        <f>'C-Price Proposal'!D54</f>
        <v>0</v>
      </c>
      <c r="E54" s="48">
        <f t="shared" si="1"/>
        <v>0</v>
      </c>
    </row>
    <row r="55" spans="1:5" ht="30" customHeight="1" x14ac:dyDescent="0.3">
      <c r="A55" s="4" t="s">
        <v>107</v>
      </c>
      <c r="B55" s="25" t="s">
        <v>108</v>
      </c>
      <c r="C55" s="26"/>
      <c r="D55" s="49"/>
      <c r="E55" s="49">
        <f>SUM(E52:E54)</f>
        <v>0</v>
      </c>
    </row>
    <row r="56" spans="1:5" ht="30" customHeight="1" x14ac:dyDescent="0.3">
      <c r="A56" s="1" t="s">
        <v>116</v>
      </c>
      <c r="B56" s="150" t="s">
        <v>117</v>
      </c>
      <c r="C56" s="151"/>
      <c r="D56" s="151"/>
      <c r="E56" s="152"/>
    </row>
    <row r="57" spans="1:5" ht="20.100000000000001" customHeight="1" x14ac:dyDescent="0.3">
      <c r="A57" s="8" t="s">
        <v>118</v>
      </c>
      <c r="B57" s="15" t="s">
        <v>119</v>
      </c>
      <c r="C57" s="10">
        <v>1</v>
      </c>
      <c r="D57" s="42">
        <f>'C-Price Proposal'!D57</f>
        <v>0</v>
      </c>
      <c r="E57" s="42">
        <f t="shared" si="1"/>
        <v>0</v>
      </c>
    </row>
    <row r="58" spans="1:5" ht="20.100000000000001" customHeight="1" x14ac:dyDescent="0.3">
      <c r="A58" s="8" t="s">
        <v>120</v>
      </c>
      <c r="B58" s="15" t="s">
        <v>121</v>
      </c>
      <c r="C58" s="10">
        <v>1</v>
      </c>
      <c r="D58" s="42">
        <f>'C-Price Proposal'!D58</f>
        <v>0</v>
      </c>
      <c r="E58" s="42">
        <f t="shared" si="1"/>
        <v>0</v>
      </c>
    </row>
    <row r="59" spans="1:5" ht="20.100000000000001" customHeight="1" x14ac:dyDescent="0.3">
      <c r="A59" s="8" t="s">
        <v>122</v>
      </c>
      <c r="B59" s="15" t="s">
        <v>123</v>
      </c>
      <c r="C59" s="10">
        <v>10</v>
      </c>
      <c r="D59" s="42">
        <f>'C-Price Proposal'!D59</f>
        <v>0</v>
      </c>
      <c r="E59" s="42">
        <f t="shared" si="1"/>
        <v>0</v>
      </c>
    </row>
    <row r="60" spans="1:5" ht="20.100000000000001" customHeight="1" x14ac:dyDescent="0.3">
      <c r="A60" s="8" t="s">
        <v>124</v>
      </c>
      <c r="B60" s="15" t="s">
        <v>125</v>
      </c>
      <c r="C60" s="10">
        <v>2</v>
      </c>
      <c r="D60" s="42">
        <f>'C-Price Proposal'!D60</f>
        <v>0</v>
      </c>
      <c r="E60" s="42">
        <f t="shared" si="1"/>
        <v>0</v>
      </c>
    </row>
    <row r="61" spans="1:5" ht="20.100000000000001" customHeight="1" x14ac:dyDescent="0.3">
      <c r="A61" s="8" t="s">
        <v>126</v>
      </c>
      <c r="B61" s="15" t="s">
        <v>127</v>
      </c>
      <c r="C61" s="10">
        <v>2</v>
      </c>
      <c r="D61" s="42">
        <f>'C-Price Proposal'!D61</f>
        <v>0</v>
      </c>
      <c r="E61" s="42">
        <f t="shared" si="1"/>
        <v>0</v>
      </c>
    </row>
    <row r="62" spans="1:5" ht="20.100000000000001" customHeight="1" x14ac:dyDescent="0.3">
      <c r="A62" s="8" t="s">
        <v>128</v>
      </c>
      <c r="B62" s="15" t="s">
        <v>129</v>
      </c>
      <c r="C62" s="10">
        <v>2</v>
      </c>
      <c r="D62" s="42">
        <f>'C-Price Proposal'!D62</f>
        <v>0</v>
      </c>
      <c r="E62" s="42">
        <f t="shared" si="1"/>
        <v>0</v>
      </c>
    </row>
    <row r="63" spans="1:5" ht="30" customHeight="1" x14ac:dyDescent="0.3">
      <c r="A63" s="1" t="s">
        <v>116</v>
      </c>
      <c r="B63" s="27" t="s">
        <v>153</v>
      </c>
      <c r="C63" s="1"/>
      <c r="D63" s="61"/>
      <c r="E63" s="61">
        <f>SUM(E57:E62)</f>
        <v>0</v>
      </c>
    </row>
    <row r="64" spans="1:5" ht="30" customHeight="1" x14ac:dyDescent="0.3">
      <c r="A64" s="3" t="s">
        <v>131</v>
      </c>
      <c r="B64" s="66" t="s">
        <v>172</v>
      </c>
      <c r="C64" s="38">
        <v>1</v>
      </c>
      <c r="D64" s="62">
        <f>'C-Price Proposal'!D64</f>
        <v>0</v>
      </c>
      <c r="E64" s="63">
        <f>C64*D64</f>
        <v>0</v>
      </c>
    </row>
    <row r="65" spans="1:5" ht="35.1" customHeight="1" x14ac:dyDescent="0.3">
      <c r="A65" s="165" t="s">
        <v>173</v>
      </c>
      <c r="B65" s="166"/>
      <c r="C65" s="166"/>
      <c r="D65" s="167"/>
      <c r="E65" s="54">
        <f>SUM(E7,E13,E26,E36,E40,E45,E50,E55,E63,E64)</f>
        <v>0</v>
      </c>
    </row>
  </sheetData>
  <sheetProtection algorithmName="SHA-512" hashValue="n7U2ERdILF3WXhVxK4mzeMpcIeLyNOvhULc2eF1MfTTFGfu43kUJlhKaTQjukLitEnfLuDDQVVOTj/3DK9tI5A==" saltValue="q4qkQRbwg8aSnPnuoePMHg==" spinCount="100000" sheet="1" objects="1" scenarios="1"/>
  <mergeCells count="11">
    <mergeCell ref="A1:E1"/>
    <mergeCell ref="A65:D65"/>
    <mergeCell ref="B3:E3"/>
    <mergeCell ref="B8:E8"/>
    <mergeCell ref="B14:E14"/>
    <mergeCell ref="B27:E27"/>
    <mergeCell ref="B37:E37"/>
    <mergeCell ref="B41:E41"/>
    <mergeCell ref="B46:E46"/>
    <mergeCell ref="B51:E51"/>
    <mergeCell ref="B56:E56"/>
  </mergeCells>
  <conditionalFormatting sqref="D2:E2">
    <cfRule type="cellIs" dxfId="1" priority="1" operator="equal">
      <formula>0</formula>
    </cfRule>
  </conditionalFormatting>
  <pageMargins left="0.7" right="0.7" top="0.75" bottom="0.75" header="0.3" footer="0.3"/>
  <ignoredErrors>
    <ignoredError sqref="E7 E13 E26 E36 E40 E45 E50 E55"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65"/>
  <sheetViews>
    <sheetView workbookViewId="0">
      <selection activeCell="C9" sqref="C9"/>
    </sheetView>
  </sheetViews>
  <sheetFormatPr defaultRowHeight="14.4" x14ac:dyDescent="0.3"/>
  <cols>
    <col min="2" max="2" width="72.5546875" customWidth="1"/>
    <col min="3" max="5" width="20.5546875" customWidth="1"/>
  </cols>
  <sheetData>
    <row r="1" spans="1:5" ht="73.5" customHeight="1" x14ac:dyDescent="0.3">
      <c r="A1" s="146" t="s">
        <v>174</v>
      </c>
      <c r="B1" s="146"/>
      <c r="C1" s="146"/>
      <c r="D1" s="146"/>
      <c r="E1" s="146"/>
    </row>
    <row r="2" spans="1:5" ht="15.6" x14ac:dyDescent="0.3">
      <c r="A2" s="9"/>
      <c r="B2" s="9" t="s">
        <v>15</v>
      </c>
      <c r="C2" s="9" t="s">
        <v>16</v>
      </c>
      <c r="D2" s="9" t="s">
        <v>17</v>
      </c>
      <c r="E2" s="9" t="s">
        <v>18</v>
      </c>
    </row>
    <row r="3" spans="1:5" ht="30" customHeight="1" x14ac:dyDescent="0.3">
      <c r="A3" s="1" t="s">
        <v>19</v>
      </c>
      <c r="B3" s="156" t="s">
        <v>20</v>
      </c>
      <c r="C3" s="157"/>
      <c r="D3" s="157"/>
      <c r="E3" s="158"/>
    </row>
    <row r="4" spans="1:5" ht="20.100000000000001" customHeight="1" x14ac:dyDescent="0.3">
      <c r="A4" s="8" t="s">
        <v>21</v>
      </c>
      <c r="B4" s="15" t="s">
        <v>22</v>
      </c>
      <c r="C4" s="10">
        <v>2</v>
      </c>
      <c r="D4" s="42">
        <f>'C-Price Proposal'!D4</f>
        <v>0</v>
      </c>
      <c r="E4" s="42">
        <f>C4*D4</f>
        <v>0</v>
      </c>
    </row>
    <row r="5" spans="1:5" ht="20.100000000000001" customHeight="1" x14ac:dyDescent="0.3">
      <c r="A5" s="8" t="s">
        <v>23</v>
      </c>
      <c r="B5" s="15" t="s">
        <v>24</v>
      </c>
      <c r="C5" s="10">
        <v>1</v>
      </c>
      <c r="D5" s="42">
        <f>'C-Price Proposal'!D5</f>
        <v>0</v>
      </c>
      <c r="E5" s="42">
        <f t="shared" ref="E5:E6" si="0">C5*D5</f>
        <v>0</v>
      </c>
    </row>
    <row r="6" spans="1:5" ht="20.100000000000001" customHeight="1" x14ac:dyDescent="0.3">
      <c r="A6" s="8" t="s">
        <v>25</v>
      </c>
      <c r="B6" s="15" t="s">
        <v>26</v>
      </c>
      <c r="C6" s="10">
        <v>2</v>
      </c>
      <c r="D6" s="42">
        <f>'C-Price Proposal'!D6</f>
        <v>0</v>
      </c>
      <c r="E6" s="42">
        <f t="shared" si="0"/>
        <v>0</v>
      </c>
    </row>
    <row r="7" spans="1:5" ht="30" customHeight="1" x14ac:dyDescent="0.3">
      <c r="A7" s="1" t="s">
        <v>19</v>
      </c>
      <c r="B7" s="16" t="s">
        <v>144</v>
      </c>
      <c r="C7" s="17"/>
      <c r="D7" s="43"/>
      <c r="E7" s="43">
        <f>SUM(E4:E6)</f>
        <v>0</v>
      </c>
    </row>
    <row r="8" spans="1:5" ht="30" customHeight="1" x14ac:dyDescent="0.3">
      <c r="A8" s="2" t="s">
        <v>28</v>
      </c>
      <c r="B8" s="159" t="s">
        <v>29</v>
      </c>
      <c r="C8" s="160"/>
      <c r="D8" s="160"/>
      <c r="E8" s="161"/>
    </row>
    <row r="9" spans="1:5" ht="20.100000000000001" customHeight="1" x14ac:dyDescent="0.3">
      <c r="A9" s="5" t="s">
        <v>30</v>
      </c>
      <c r="B9" s="18" t="s">
        <v>31</v>
      </c>
      <c r="C9" s="11">
        <v>0</v>
      </c>
      <c r="D9" s="44">
        <f>'C-Price Proposal'!D9</f>
        <v>0</v>
      </c>
      <c r="E9" s="44">
        <f t="shared" ref="E9:E62" si="1">C9*D9</f>
        <v>0</v>
      </c>
    </row>
    <row r="10" spans="1:5" ht="20.100000000000001" customHeight="1" x14ac:dyDescent="0.3">
      <c r="A10" s="5" t="s">
        <v>32</v>
      </c>
      <c r="B10" s="18" t="s">
        <v>33</v>
      </c>
      <c r="C10" s="11">
        <v>2</v>
      </c>
      <c r="D10" s="44">
        <f>'C-Price Proposal'!D10</f>
        <v>0</v>
      </c>
      <c r="E10" s="44">
        <f t="shared" si="1"/>
        <v>0</v>
      </c>
    </row>
    <row r="11" spans="1:5" ht="20.100000000000001" customHeight="1" x14ac:dyDescent="0.3">
      <c r="A11" s="5" t="s">
        <v>34</v>
      </c>
      <c r="B11" s="18" t="s">
        <v>35</v>
      </c>
      <c r="C11" s="11">
        <v>1</v>
      </c>
      <c r="D11" s="44">
        <f>'C-Price Proposal'!D11</f>
        <v>0</v>
      </c>
      <c r="E11" s="44">
        <f t="shared" si="1"/>
        <v>0</v>
      </c>
    </row>
    <row r="12" spans="1:5" ht="20.100000000000001" customHeight="1" x14ac:dyDescent="0.3">
      <c r="A12" s="5" t="s">
        <v>36</v>
      </c>
      <c r="B12" s="18" t="s">
        <v>37</v>
      </c>
      <c r="C12" s="11">
        <v>4</v>
      </c>
      <c r="D12" s="44">
        <f>'C-Price Proposal'!D12</f>
        <v>0</v>
      </c>
      <c r="E12" s="44">
        <f t="shared" si="1"/>
        <v>0</v>
      </c>
    </row>
    <row r="13" spans="1:5" ht="30" customHeight="1" x14ac:dyDescent="0.3">
      <c r="A13" s="2" t="s">
        <v>28</v>
      </c>
      <c r="B13" s="19" t="s">
        <v>145</v>
      </c>
      <c r="C13" s="20"/>
      <c r="D13" s="45"/>
      <c r="E13" s="45"/>
    </row>
    <row r="14" spans="1:5" ht="30" customHeight="1" x14ac:dyDescent="0.3">
      <c r="A14" s="3" t="s">
        <v>38</v>
      </c>
      <c r="B14" s="162" t="s">
        <v>39</v>
      </c>
      <c r="C14" s="163"/>
      <c r="D14" s="163"/>
      <c r="E14" s="164"/>
    </row>
    <row r="15" spans="1:5" ht="20.100000000000001" customHeight="1" x14ac:dyDescent="0.3">
      <c r="A15" s="6" t="s">
        <v>40</v>
      </c>
      <c r="B15" s="21" t="s">
        <v>41</v>
      </c>
      <c r="C15" s="12">
        <v>1</v>
      </c>
      <c r="D15" s="46">
        <f>'C-Price Proposal'!D15</f>
        <v>0</v>
      </c>
      <c r="E15" s="46">
        <f t="shared" si="1"/>
        <v>0</v>
      </c>
    </row>
    <row r="16" spans="1:5" ht="20.100000000000001" customHeight="1" x14ac:dyDescent="0.3">
      <c r="A16" s="6" t="s">
        <v>42</v>
      </c>
      <c r="B16" s="21" t="s">
        <v>146</v>
      </c>
      <c r="C16" s="12">
        <v>1</v>
      </c>
      <c r="D16" s="46">
        <f>'C-Price Proposal'!D16</f>
        <v>0</v>
      </c>
      <c r="E16" s="46">
        <f t="shared" si="1"/>
        <v>0</v>
      </c>
    </row>
    <row r="17" spans="1:5" ht="20.100000000000001" customHeight="1" x14ac:dyDescent="0.3">
      <c r="A17" s="6" t="s">
        <v>44</v>
      </c>
      <c r="B17" s="21" t="s">
        <v>45</v>
      </c>
      <c r="C17" s="12">
        <v>1</v>
      </c>
      <c r="D17" s="46">
        <f>'C-Price Proposal'!D17</f>
        <v>0</v>
      </c>
      <c r="E17" s="46">
        <f t="shared" si="1"/>
        <v>0</v>
      </c>
    </row>
    <row r="18" spans="1:5" ht="20.100000000000001" customHeight="1" x14ac:dyDescent="0.3">
      <c r="A18" s="6" t="s">
        <v>46</v>
      </c>
      <c r="B18" s="21" t="s">
        <v>47</v>
      </c>
      <c r="C18" s="12">
        <v>1</v>
      </c>
      <c r="D18" s="46">
        <f>'C-Price Proposal'!D18</f>
        <v>0</v>
      </c>
      <c r="E18" s="46">
        <f t="shared" si="1"/>
        <v>0</v>
      </c>
    </row>
    <row r="19" spans="1:5" ht="20.100000000000001" customHeight="1" x14ac:dyDescent="0.3">
      <c r="A19" s="6" t="s">
        <v>48</v>
      </c>
      <c r="B19" s="21" t="s">
        <v>49</v>
      </c>
      <c r="C19" s="12">
        <v>1</v>
      </c>
      <c r="D19" s="46">
        <f>'C-Price Proposal'!D19</f>
        <v>0</v>
      </c>
      <c r="E19" s="46">
        <f t="shared" si="1"/>
        <v>0</v>
      </c>
    </row>
    <row r="20" spans="1:5" ht="20.100000000000001" customHeight="1" x14ac:dyDescent="0.3">
      <c r="A20" s="6" t="s">
        <v>50</v>
      </c>
      <c r="B20" s="21" t="s">
        <v>51</v>
      </c>
      <c r="C20" s="12">
        <v>1</v>
      </c>
      <c r="D20" s="46">
        <f>'C-Price Proposal'!D20</f>
        <v>0</v>
      </c>
      <c r="E20" s="46">
        <f t="shared" si="1"/>
        <v>0</v>
      </c>
    </row>
    <row r="21" spans="1:5" ht="20.100000000000001" customHeight="1" x14ac:dyDescent="0.3">
      <c r="A21" s="6" t="s">
        <v>52</v>
      </c>
      <c r="B21" s="21" t="s">
        <v>53</v>
      </c>
      <c r="C21" s="12">
        <v>1</v>
      </c>
      <c r="D21" s="46">
        <f>'C-Price Proposal'!D21</f>
        <v>0</v>
      </c>
      <c r="E21" s="46">
        <f t="shared" si="1"/>
        <v>0</v>
      </c>
    </row>
    <row r="22" spans="1:5" ht="20.100000000000001" customHeight="1" x14ac:dyDescent="0.3">
      <c r="A22" s="6" t="s">
        <v>54</v>
      </c>
      <c r="B22" s="21" t="s">
        <v>55</v>
      </c>
      <c r="C22" s="12">
        <v>1</v>
      </c>
      <c r="D22" s="46">
        <f>'C-Price Proposal'!D22</f>
        <v>0</v>
      </c>
      <c r="E22" s="46">
        <f t="shared" si="1"/>
        <v>0</v>
      </c>
    </row>
    <row r="23" spans="1:5" ht="20.100000000000001" customHeight="1" x14ac:dyDescent="0.3">
      <c r="A23" s="6" t="s">
        <v>56</v>
      </c>
      <c r="B23" s="21" t="s">
        <v>57</v>
      </c>
      <c r="C23" s="12">
        <v>1</v>
      </c>
      <c r="D23" s="46">
        <f>'C-Price Proposal'!D23</f>
        <v>0</v>
      </c>
      <c r="E23" s="46">
        <f t="shared" si="1"/>
        <v>0</v>
      </c>
    </row>
    <row r="24" spans="1:5" ht="20.100000000000001" customHeight="1" x14ac:dyDescent="0.3">
      <c r="A24" s="6" t="s">
        <v>58</v>
      </c>
      <c r="B24" s="21" t="s">
        <v>59</v>
      </c>
      <c r="C24" s="12">
        <v>1</v>
      </c>
      <c r="D24" s="46">
        <f>'C-Price Proposal'!D24</f>
        <v>0</v>
      </c>
      <c r="E24" s="46">
        <f t="shared" si="1"/>
        <v>0</v>
      </c>
    </row>
    <row r="25" spans="1:5" ht="20.100000000000001" customHeight="1" x14ac:dyDescent="0.3">
      <c r="A25" s="6" t="s">
        <v>60</v>
      </c>
      <c r="B25" s="21" t="s">
        <v>61</v>
      </c>
      <c r="C25" s="12">
        <v>1</v>
      </c>
      <c r="D25" s="46">
        <f>'C-Price Proposal'!D25</f>
        <v>0</v>
      </c>
      <c r="E25" s="46">
        <f t="shared" si="1"/>
        <v>0</v>
      </c>
    </row>
    <row r="26" spans="1:5" ht="30" customHeight="1" x14ac:dyDescent="0.3">
      <c r="A26" s="3" t="s">
        <v>38</v>
      </c>
      <c r="B26" s="22" t="s">
        <v>147</v>
      </c>
      <c r="C26" s="23"/>
      <c r="D26" s="47"/>
      <c r="E26" s="47">
        <f>SUM(E15:E25)</f>
        <v>0</v>
      </c>
    </row>
    <row r="27" spans="1:5" ht="30" customHeight="1" x14ac:dyDescent="0.3">
      <c r="A27" s="4" t="s">
        <v>63</v>
      </c>
      <c r="B27" s="153" t="s">
        <v>64</v>
      </c>
      <c r="C27" s="154"/>
      <c r="D27" s="154"/>
      <c r="E27" s="155"/>
    </row>
    <row r="28" spans="1:5" ht="20.100000000000001" customHeight="1" x14ac:dyDescent="0.3">
      <c r="A28" s="7" t="s">
        <v>65</v>
      </c>
      <c r="B28" s="24" t="s">
        <v>66</v>
      </c>
      <c r="C28" s="13">
        <v>1</v>
      </c>
      <c r="D28" s="48">
        <f>'C-Price Proposal'!D28</f>
        <v>0</v>
      </c>
      <c r="E28" s="48">
        <f t="shared" si="1"/>
        <v>0</v>
      </c>
    </row>
    <row r="29" spans="1:5" ht="20.100000000000001" customHeight="1" x14ac:dyDescent="0.3">
      <c r="A29" s="7" t="s">
        <v>67</v>
      </c>
      <c r="B29" s="24" t="s">
        <v>68</v>
      </c>
      <c r="C29" s="13">
        <v>0</v>
      </c>
      <c r="D29" s="48">
        <f>'C-Price Proposal'!D29</f>
        <v>0</v>
      </c>
      <c r="E29" s="48">
        <f t="shared" si="1"/>
        <v>0</v>
      </c>
    </row>
    <row r="30" spans="1:5" ht="20.100000000000001" customHeight="1" x14ac:dyDescent="0.3">
      <c r="A30" s="7" t="s">
        <v>69</v>
      </c>
      <c r="B30" s="24" t="s">
        <v>70</v>
      </c>
      <c r="C30" s="13">
        <v>3</v>
      </c>
      <c r="D30" s="48">
        <f>'C-Price Proposal'!D30</f>
        <v>0</v>
      </c>
      <c r="E30" s="48">
        <f t="shared" si="1"/>
        <v>0</v>
      </c>
    </row>
    <row r="31" spans="1:5" ht="20.100000000000001" customHeight="1" x14ac:dyDescent="0.3">
      <c r="A31" s="7" t="s">
        <v>71</v>
      </c>
      <c r="B31" s="24" t="s">
        <v>72</v>
      </c>
      <c r="C31" s="13">
        <v>4</v>
      </c>
      <c r="D31" s="48">
        <f>'C-Price Proposal'!D31</f>
        <v>0</v>
      </c>
      <c r="E31" s="48">
        <f t="shared" si="1"/>
        <v>0</v>
      </c>
    </row>
    <row r="32" spans="1:5" ht="20.100000000000001" customHeight="1" x14ac:dyDescent="0.3">
      <c r="A32" s="7" t="s">
        <v>73</v>
      </c>
      <c r="B32" s="24" t="s">
        <v>74</v>
      </c>
      <c r="C32" s="13">
        <v>1</v>
      </c>
      <c r="D32" s="48">
        <f>'C-Price Proposal'!D32</f>
        <v>0</v>
      </c>
      <c r="E32" s="48">
        <f t="shared" si="1"/>
        <v>0</v>
      </c>
    </row>
    <row r="33" spans="1:5" ht="20.100000000000001" customHeight="1" x14ac:dyDescent="0.3">
      <c r="A33" s="7" t="s">
        <v>75</v>
      </c>
      <c r="B33" s="24" t="s">
        <v>76</v>
      </c>
      <c r="C33" s="13">
        <v>1</v>
      </c>
      <c r="D33" s="48">
        <f>'C-Price Proposal'!D33</f>
        <v>0</v>
      </c>
      <c r="E33" s="48">
        <f t="shared" si="1"/>
        <v>0</v>
      </c>
    </row>
    <row r="34" spans="1:5" ht="20.100000000000001" customHeight="1" x14ac:dyDescent="0.3">
      <c r="A34" s="7" t="s">
        <v>77</v>
      </c>
      <c r="B34" s="24" t="s">
        <v>78</v>
      </c>
      <c r="C34" s="13">
        <v>0</v>
      </c>
      <c r="D34" s="48">
        <f>'C-Price Proposal'!D34</f>
        <v>0</v>
      </c>
      <c r="E34" s="48">
        <f t="shared" si="1"/>
        <v>0</v>
      </c>
    </row>
    <row r="35" spans="1:5" ht="20.100000000000001" customHeight="1" x14ac:dyDescent="0.3">
      <c r="A35" s="7" t="s">
        <v>79</v>
      </c>
      <c r="B35" s="24" t="s">
        <v>80</v>
      </c>
      <c r="C35" s="13">
        <v>2</v>
      </c>
      <c r="D35" s="48">
        <f>'C-Price Proposal'!D35</f>
        <v>0</v>
      </c>
      <c r="E35" s="48">
        <f t="shared" si="1"/>
        <v>0</v>
      </c>
    </row>
    <row r="36" spans="1:5" ht="30" customHeight="1" x14ac:dyDescent="0.3">
      <c r="A36" s="4" t="s">
        <v>63</v>
      </c>
      <c r="B36" s="25" t="s">
        <v>148</v>
      </c>
      <c r="C36" s="26"/>
      <c r="D36" s="49"/>
      <c r="E36" s="49">
        <f>SUM(E28:E35)</f>
        <v>0</v>
      </c>
    </row>
    <row r="37" spans="1:5" ht="30" customHeight="1" x14ac:dyDescent="0.3">
      <c r="A37" s="1" t="s">
        <v>82</v>
      </c>
      <c r="B37" s="156" t="s">
        <v>83</v>
      </c>
      <c r="C37" s="157"/>
      <c r="D37" s="157"/>
      <c r="E37" s="158"/>
    </row>
    <row r="38" spans="1:5" ht="20.100000000000001" customHeight="1" x14ac:dyDescent="0.3">
      <c r="A38" s="8" t="s">
        <v>84</v>
      </c>
      <c r="B38" s="15" t="s">
        <v>85</v>
      </c>
      <c r="C38" s="10">
        <v>0</v>
      </c>
      <c r="D38" s="42">
        <f>'C-Price Proposal'!D38</f>
        <v>0</v>
      </c>
      <c r="E38" s="42">
        <f t="shared" si="1"/>
        <v>0</v>
      </c>
    </row>
    <row r="39" spans="1:5" ht="20.100000000000001" customHeight="1" x14ac:dyDescent="0.3">
      <c r="A39" s="8" t="s">
        <v>86</v>
      </c>
      <c r="B39" s="15" t="s">
        <v>87</v>
      </c>
      <c r="C39" s="10">
        <v>1</v>
      </c>
      <c r="D39" s="42">
        <f>'C-Price Proposal'!D39</f>
        <v>0</v>
      </c>
      <c r="E39" s="42">
        <f t="shared" si="1"/>
        <v>0</v>
      </c>
    </row>
    <row r="40" spans="1:5" ht="30" customHeight="1" x14ac:dyDescent="0.3">
      <c r="A40" s="1" t="s">
        <v>82</v>
      </c>
      <c r="B40" s="16" t="s">
        <v>149</v>
      </c>
      <c r="C40" s="17"/>
      <c r="D40" s="43"/>
      <c r="E40" s="43">
        <f>SUM(E38:E39)</f>
        <v>0</v>
      </c>
    </row>
    <row r="41" spans="1:5" ht="30" customHeight="1" x14ac:dyDescent="0.3">
      <c r="A41" s="2" t="s">
        <v>89</v>
      </c>
      <c r="B41" s="159" t="s">
        <v>90</v>
      </c>
      <c r="C41" s="160"/>
      <c r="D41" s="160"/>
      <c r="E41" s="161"/>
    </row>
    <row r="42" spans="1:5" ht="20.100000000000001" customHeight="1" x14ac:dyDescent="0.3">
      <c r="A42" s="5" t="s">
        <v>91</v>
      </c>
      <c r="B42" s="18" t="s">
        <v>92</v>
      </c>
      <c r="C42" s="11">
        <v>2</v>
      </c>
      <c r="D42" s="44">
        <f>'C-Price Proposal'!D42</f>
        <v>0</v>
      </c>
      <c r="E42" s="44">
        <f t="shared" si="1"/>
        <v>0</v>
      </c>
    </row>
    <row r="43" spans="1:5" ht="20.100000000000001" customHeight="1" x14ac:dyDescent="0.3">
      <c r="A43" s="5" t="s">
        <v>93</v>
      </c>
      <c r="B43" s="18" t="s">
        <v>94</v>
      </c>
      <c r="C43" s="11">
        <v>1</v>
      </c>
      <c r="D43" s="44">
        <f>'C-Price Proposal'!D43</f>
        <v>0</v>
      </c>
      <c r="E43" s="44">
        <f t="shared" si="1"/>
        <v>0</v>
      </c>
    </row>
    <row r="44" spans="1:5" ht="20.100000000000001" customHeight="1" x14ac:dyDescent="0.3">
      <c r="A44" s="5" t="s">
        <v>95</v>
      </c>
      <c r="B44" s="18" t="s">
        <v>96</v>
      </c>
      <c r="C44" s="11">
        <v>1</v>
      </c>
      <c r="D44" s="44">
        <f>'C-Price Proposal'!D44</f>
        <v>0</v>
      </c>
      <c r="E44" s="44">
        <f t="shared" si="1"/>
        <v>0</v>
      </c>
    </row>
    <row r="45" spans="1:5" ht="30" customHeight="1" x14ac:dyDescent="0.3">
      <c r="A45" s="2" t="s">
        <v>89</v>
      </c>
      <c r="B45" s="19" t="s">
        <v>150</v>
      </c>
      <c r="C45" s="20"/>
      <c r="D45" s="45"/>
      <c r="E45" s="45">
        <f>SUM(E42:E44)</f>
        <v>0</v>
      </c>
    </row>
    <row r="46" spans="1:5" ht="30" customHeight="1" x14ac:dyDescent="0.3">
      <c r="A46" s="3" t="s">
        <v>98</v>
      </c>
      <c r="B46" s="162" t="s">
        <v>99</v>
      </c>
      <c r="C46" s="163"/>
      <c r="D46" s="163"/>
      <c r="E46" s="164"/>
    </row>
    <row r="47" spans="1:5" ht="20.100000000000001" customHeight="1" x14ac:dyDescent="0.3">
      <c r="A47" s="6" t="s">
        <v>100</v>
      </c>
      <c r="B47" s="21" t="s">
        <v>101</v>
      </c>
      <c r="C47" s="12">
        <v>3</v>
      </c>
      <c r="D47" s="46">
        <f>'C-Price Proposal'!D47</f>
        <v>0</v>
      </c>
      <c r="E47" s="46">
        <f t="shared" si="1"/>
        <v>0</v>
      </c>
    </row>
    <row r="48" spans="1:5" ht="20.100000000000001" customHeight="1" x14ac:dyDescent="0.3">
      <c r="A48" s="6" t="s">
        <v>102</v>
      </c>
      <c r="B48" s="21" t="s">
        <v>103</v>
      </c>
      <c r="C48" s="12">
        <v>7</v>
      </c>
      <c r="D48" s="46">
        <f>'C-Price Proposal'!D48</f>
        <v>0</v>
      </c>
      <c r="E48" s="46">
        <f t="shared" si="1"/>
        <v>0</v>
      </c>
    </row>
    <row r="49" spans="1:5" ht="20.100000000000001" customHeight="1" x14ac:dyDescent="0.3">
      <c r="A49" s="6" t="s">
        <v>104</v>
      </c>
      <c r="B49" s="21" t="s">
        <v>105</v>
      </c>
      <c r="C49" s="12">
        <v>3</v>
      </c>
      <c r="D49" s="46">
        <f>'C-Price Proposal'!D49</f>
        <v>0</v>
      </c>
      <c r="E49" s="46">
        <f t="shared" si="1"/>
        <v>0</v>
      </c>
    </row>
    <row r="50" spans="1:5" ht="30" customHeight="1" x14ac:dyDescent="0.3">
      <c r="A50" s="3" t="s">
        <v>98</v>
      </c>
      <c r="B50" s="22" t="s">
        <v>151</v>
      </c>
      <c r="C50" s="23"/>
      <c r="D50" s="47"/>
      <c r="E50" s="47">
        <f>SUM(E47:E49)</f>
        <v>0</v>
      </c>
    </row>
    <row r="51" spans="1:5" ht="30" customHeight="1" x14ac:dyDescent="0.3">
      <c r="A51" s="4" t="s">
        <v>107</v>
      </c>
      <c r="B51" s="153" t="s">
        <v>108</v>
      </c>
      <c r="C51" s="154"/>
      <c r="D51" s="154"/>
      <c r="E51" s="155"/>
    </row>
    <row r="52" spans="1:5" ht="20.100000000000001" customHeight="1" x14ac:dyDescent="0.3">
      <c r="A52" s="7" t="s">
        <v>109</v>
      </c>
      <c r="B52" s="24" t="s">
        <v>110</v>
      </c>
      <c r="C52" s="13">
        <v>10</v>
      </c>
      <c r="D52" s="48">
        <f>'C-Price Proposal'!D52</f>
        <v>0</v>
      </c>
      <c r="E52" s="48">
        <f t="shared" si="1"/>
        <v>0</v>
      </c>
    </row>
    <row r="53" spans="1:5" ht="20.100000000000001" customHeight="1" x14ac:dyDescent="0.3">
      <c r="A53" s="7" t="s">
        <v>111</v>
      </c>
      <c r="B53" s="24" t="s">
        <v>112</v>
      </c>
      <c r="C53" s="13">
        <v>10</v>
      </c>
      <c r="D53" s="48">
        <f>'C-Price Proposal'!D53</f>
        <v>0</v>
      </c>
      <c r="E53" s="48">
        <f t="shared" si="1"/>
        <v>0</v>
      </c>
    </row>
    <row r="54" spans="1:5" ht="20.100000000000001" customHeight="1" x14ac:dyDescent="0.3">
      <c r="A54" s="7" t="s">
        <v>113</v>
      </c>
      <c r="B54" s="24" t="s">
        <v>114</v>
      </c>
      <c r="C54" s="13">
        <v>6</v>
      </c>
      <c r="D54" s="48">
        <f>'C-Price Proposal'!D54</f>
        <v>0</v>
      </c>
      <c r="E54" s="48">
        <f t="shared" si="1"/>
        <v>0</v>
      </c>
    </row>
    <row r="55" spans="1:5" ht="30" customHeight="1" x14ac:dyDescent="0.3">
      <c r="A55" s="4" t="s">
        <v>107</v>
      </c>
      <c r="B55" s="25" t="s">
        <v>152</v>
      </c>
      <c r="C55" s="26"/>
      <c r="D55" s="49"/>
      <c r="E55" s="49">
        <f>SUM(E52:E54)</f>
        <v>0</v>
      </c>
    </row>
    <row r="56" spans="1:5" ht="30" customHeight="1" x14ac:dyDescent="0.3">
      <c r="A56" s="1" t="s">
        <v>116</v>
      </c>
      <c r="B56" s="150" t="s">
        <v>117</v>
      </c>
      <c r="C56" s="151"/>
      <c r="D56" s="151"/>
      <c r="E56" s="152"/>
    </row>
    <row r="57" spans="1:5" ht="20.100000000000001" customHeight="1" x14ac:dyDescent="0.3">
      <c r="A57" s="8" t="s">
        <v>118</v>
      </c>
      <c r="B57" s="15" t="s">
        <v>119</v>
      </c>
      <c r="C57" s="10">
        <v>1</v>
      </c>
      <c r="D57" s="42">
        <f>'C-Price Proposal'!D57</f>
        <v>0</v>
      </c>
      <c r="E57" s="42">
        <f>C57*D57</f>
        <v>0</v>
      </c>
    </row>
    <row r="58" spans="1:5" ht="20.100000000000001" customHeight="1" x14ac:dyDescent="0.3">
      <c r="A58" s="8" t="s">
        <v>120</v>
      </c>
      <c r="B58" s="15" t="s">
        <v>121</v>
      </c>
      <c r="C58" s="10">
        <v>1</v>
      </c>
      <c r="D58" s="42">
        <f>'C-Price Proposal'!D58</f>
        <v>0</v>
      </c>
      <c r="E58" s="42">
        <f>C58*D58</f>
        <v>0</v>
      </c>
    </row>
    <row r="59" spans="1:5" ht="20.100000000000001" customHeight="1" x14ac:dyDescent="0.3">
      <c r="A59" s="8" t="s">
        <v>122</v>
      </c>
      <c r="B59" s="15" t="s">
        <v>123</v>
      </c>
      <c r="C59" s="10">
        <v>10</v>
      </c>
      <c r="D59" s="42">
        <f>'C-Price Proposal'!D59</f>
        <v>0</v>
      </c>
      <c r="E59" s="42">
        <f t="shared" si="1"/>
        <v>0</v>
      </c>
    </row>
    <row r="60" spans="1:5" ht="20.100000000000001" customHeight="1" x14ac:dyDescent="0.3">
      <c r="A60" s="8" t="s">
        <v>124</v>
      </c>
      <c r="B60" s="15" t="s">
        <v>125</v>
      </c>
      <c r="C60" s="10">
        <v>2</v>
      </c>
      <c r="D60" s="42">
        <f>'C-Price Proposal'!D60</f>
        <v>0</v>
      </c>
      <c r="E60" s="42">
        <f t="shared" si="1"/>
        <v>0</v>
      </c>
    </row>
    <row r="61" spans="1:5" ht="20.100000000000001" customHeight="1" x14ac:dyDescent="0.3">
      <c r="A61" s="8" t="s">
        <v>126</v>
      </c>
      <c r="B61" s="15" t="s">
        <v>127</v>
      </c>
      <c r="C61" s="10">
        <v>2</v>
      </c>
      <c r="D61" s="42">
        <f>'C-Price Proposal'!D61</f>
        <v>0</v>
      </c>
      <c r="E61" s="42">
        <f t="shared" si="1"/>
        <v>0</v>
      </c>
    </row>
    <row r="62" spans="1:5" ht="20.100000000000001" customHeight="1" x14ac:dyDescent="0.3">
      <c r="A62" s="8" t="s">
        <v>128</v>
      </c>
      <c r="B62" s="15" t="s">
        <v>129</v>
      </c>
      <c r="C62" s="10">
        <v>2</v>
      </c>
      <c r="D62" s="42">
        <f>'C-Price Proposal'!D62</f>
        <v>0</v>
      </c>
      <c r="E62" s="42">
        <f t="shared" si="1"/>
        <v>0</v>
      </c>
    </row>
    <row r="63" spans="1:5" ht="30" customHeight="1" x14ac:dyDescent="0.3">
      <c r="A63" s="1" t="s">
        <v>116</v>
      </c>
      <c r="B63" s="27" t="s">
        <v>153</v>
      </c>
      <c r="C63" s="1"/>
      <c r="D63" s="61"/>
      <c r="E63" s="61">
        <f>SUM(E57:E62)</f>
        <v>0</v>
      </c>
    </row>
    <row r="64" spans="1:5" ht="30" customHeight="1" x14ac:dyDescent="0.3">
      <c r="A64" s="3" t="s">
        <v>131</v>
      </c>
      <c r="B64" s="66" t="s">
        <v>175</v>
      </c>
      <c r="C64" s="38">
        <v>1</v>
      </c>
      <c r="D64" s="62">
        <f>'C-Price Proposal'!D64</f>
        <v>0</v>
      </c>
      <c r="E64" s="63">
        <f>C64*D64</f>
        <v>0</v>
      </c>
    </row>
    <row r="65" spans="1:5" ht="35.1" customHeight="1" x14ac:dyDescent="0.3">
      <c r="A65" s="165" t="s">
        <v>176</v>
      </c>
      <c r="B65" s="166"/>
      <c r="C65" s="166"/>
      <c r="D65" s="167"/>
      <c r="E65" s="54">
        <f>SUM(E7,E13,E26,E36,E40,E45,E50,E55,E63,E64)</f>
        <v>0</v>
      </c>
    </row>
  </sheetData>
  <sheetProtection algorithmName="SHA-512" hashValue="M59+O0Q0pM4xPK1qdAkf7zYbJgrLIAWo5W/WX40Q0gy5Nm8k0tFRmocCix1Vv5BCgb5c/1GPd+hYhmq63LYDlw==" saltValue="Y3HiD3VYuvY+xg3AEGpvqA==" spinCount="100000" sheet="1" objects="1" scenarios="1"/>
  <mergeCells count="11">
    <mergeCell ref="A65:D65"/>
    <mergeCell ref="B37:E37"/>
    <mergeCell ref="B41:E41"/>
    <mergeCell ref="B46:E46"/>
    <mergeCell ref="B51:E51"/>
    <mergeCell ref="B56:E56"/>
    <mergeCell ref="A1:E1"/>
    <mergeCell ref="B3:E3"/>
    <mergeCell ref="B8:E8"/>
    <mergeCell ref="B14:E14"/>
    <mergeCell ref="B27:E27"/>
  </mergeCells>
  <phoneticPr fontId="6" type="noConversion"/>
  <conditionalFormatting sqref="D2:E2">
    <cfRule type="cellIs" dxfId="0" priority="1" operator="equal">
      <formula>0</formula>
    </cfRule>
  </conditionalFormatting>
  <pageMargins left="0.7" right="0.7" top="0.75" bottom="0.75" header="0.3" footer="0.3"/>
  <ignoredErrors>
    <ignoredError sqref="E26 E36 E40 E45 E50 E5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Turkey-4350</TermName>
          <TermId xmlns="http://schemas.microsoft.com/office/infopath/2007/PartnerControls">f1d77f1c-64d5-4405-826d-2eda2508ba1b</TermId>
        </TermInfo>
      </Terms>
    </ga975397408f43e4b84ec8e5a598e523>
    <TaxCatchAll xmlns="ca283e0b-db31-4043-a2ef-b80661bf084a">
      <Value>4</Value>
    </TaxCatchAll>
    <ContentLanguage xmlns="ca283e0b-db31-4043-a2ef-b80661bf084a">English</ContentLanguage>
    <k8c968e8c72a4eda96b7e8fdbe192be2 xmlns="ca283e0b-db31-4043-a2ef-b80661bf084a">
      <Terms xmlns="http://schemas.microsoft.com/office/infopath/2007/PartnerControls"/>
    </k8c968e8c72a4eda96b7e8fdbe192be2>
    <j169e817e0ee4eb8974e6fc4a2762909 xmlns="ca283e0b-db31-4043-a2ef-b80661bf084a">
      <Terms xmlns="http://schemas.microsoft.com/office/infopath/2007/PartnerControls"/>
    </j169e817e0ee4eb8974e6fc4a2762909>
    <DateTransmittedEmail xmlns="ca283e0b-db31-4043-a2ef-b80661bf084a" xsi:nil="true"/>
    <ContentStatus xmlns="ca283e0b-db31-4043-a2ef-b80661bf084a" xsi:nil="true"/>
    <SenderEmail xmlns="ca283e0b-db31-4043-a2ef-b80661bf084a" xsi:nil="true"/>
    <IconOverlay xmlns="http://schemas.microsoft.com/sharepoint/v4" xsi:nil="true"/>
    <j048a4f9aaad4a8990a1d5e5f53cb451 xmlns="ca283e0b-db31-4043-a2ef-b80661bf084a">
      <Terms xmlns="http://schemas.microsoft.com/office/infopath/2007/PartnerControls"/>
    </j048a4f9aaad4a8990a1d5e5f53cb451>
    <h6a71f3e574e4344bc34f3fc9dd20054 xmlns="ca283e0b-db31-4043-a2ef-b80661bf084a">
      <Terms xmlns="http://schemas.microsoft.com/office/infopath/2007/PartnerControls"/>
    </h6a71f3e574e4344bc34f3fc9dd20054>
    <CategoryDescription xmlns="http://schemas.microsoft.com/sharepoint.v3" xsi:nil="true"/>
    <RecipientsEmail xmlns="ca283e0b-db31-4043-a2ef-b80661bf084a" xsi:nil="true"/>
    <mda26ace941f4791a7314a339fee829c xmlns="ca283e0b-db31-4043-a2ef-b80661bf084a">
      <Terms xmlns="http://schemas.microsoft.com/office/infopath/2007/PartnerControls"/>
    </mda26ace941f4791a7314a339fee829c>
    <WrittenBy xmlns="ca283e0b-db31-4043-a2ef-b80661bf084a">
      <UserInfo>
        <DisplayName/>
        <AccountId xsi:nil="true"/>
        <AccountType/>
      </UserInfo>
    </WrittenBy>
    <TaxKeywordTaxHTField xmlns="731ff1dd-bd8e-4c24-a202-54f8e865ef07">
      <Terms xmlns="http://schemas.microsoft.com/office/infopath/2007/PartnerControls"/>
    </TaxKeywordTaxHTField>
    <SemaphoreItemMetadata xmlns="731ff1dd-bd8e-4c24-a202-54f8e865ef07" xsi:nil="true"/>
    <lcf76f155ced4ddcb4097134ff3c332f xmlns="80fd990d-6864-4ea4-bcd0-cdb4a3415a0e">
      <Terms xmlns="http://schemas.microsoft.com/office/infopath/2007/PartnerControls"/>
    </lcf76f155ced4ddcb4097134ff3c332f>
  </documentManagement>
</p:properties>
</file>

<file path=customXml/item2.xml><?xml version="1.0" encoding="utf-8"?>
<?mso-contentType ?>
<SharedContentType xmlns="Microsoft.SharePoint.Taxonomy.ContentTypeSync" SourceId="73f51738-d318-4883-9d64-4f0bd0ccc55e" ContentTypeId="0x0101009BA85F8052A6DA4FA3E31FF9F74C6970" PreviousValue="false"/>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spe:Receivers xmlns:spe="http://schemas.microsoft.com/sharepoint/events"/>
</file>

<file path=customXml/item5.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CFEA9EFC6A37AC44B85A26E8DC27733C" ma:contentTypeVersion="45" ma:contentTypeDescription="" ma:contentTypeScope="" ma:versionID="7887559ea044820568054c1eb5a41132">
  <xsd:schema xmlns:xsd="http://www.w3.org/2001/XMLSchema" xmlns:xs="http://www.w3.org/2001/XMLSchema" xmlns:p="http://schemas.microsoft.com/office/2006/metadata/properties" xmlns:ns1="http://schemas.microsoft.com/sharepoint/v3" xmlns:ns2="ca283e0b-db31-4043-a2ef-b80661bf084a" xmlns:ns3="http://schemas.microsoft.com/sharepoint.v3" xmlns:ns4="731ff1dd-bd8e-4c24-a202-54f8e865ef07" xmlns:ns5="80fd990d-6864-4ea4-bcd0-cdb4a3415a0e" xmlns:ns6="http://schemas.microsoft.com/sharepoint/v4" targetNamespace="http://schemas.microsoft.com/office/2006/metadata/properties" ma:root="true" ma:fieldsID="5f30732866a5cb348e6fff4cbe86defd" ns1:_="" ns2:_="" ns3:_="" ns4:_="" ns5:_="" ns6:_="">
    <xsd:import namespace="http://schemas.microsoft.com/sharepoint/v3"/>
    <xsd:import namespace="ca283e0b-db31-4043-a2ef-b80661bf084a"/>
    <xsd:import namespace="http://schemas.microsoft.com/sharepoint.v3"/>
    <xsd:import namespace="731ff1dd-bd8e-4c24-a202-54f8e865ef07"/>
    <xsd:import namespace="80fd990d-6864-4ea4-bcd0-cdb4a3415a0e"/>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4:SharedWithUsers" minOccurs="0"/>
                <xsd:element ref="ns4:SharedWithDetails" minOccurs="0"/>
                <xsd:element ref="ns5:MediaServiceAutoKeyPoints" minOccurs="0"/>
                <xsd:element ref="ns5:MediaServiceKeyPoints" minOccurs="0"/>
                <xsd:element ref="ns6:IconOverlay" minOccurs="0"/>
                <xsd:element ref="ns1:_vti_ItemDeclaredRecord" minOccurs="0"/>
                <xsd:element ref="ns1:_vti_ItemHoldRecordStatus" minOccurs="0"/>
                <xsd:element ref="ns4:TaxKeywordTaxHTField" minOccurs="0"/>
                <xsd:element ref="ns4:SemaphoreItemMetadata"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4" nillable="true" ma:displayName="Declared Record" ma:hidden="true" ma:internalName="_vti_ItemDeclaredRecord" ma:readOnly="true">
      <xsd:simpleType>
        <xsd:restriction base="dms:DateTime"/>
      </xsd:simpleType>
    </xsd:element>
    <xsd:element name="_vti_ItemHoldRecordStatus" ma:index="45"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ma:readOnly="fals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4;#Turkey-4350|f1d77f1c-64d5-4405-826d-2eda2508ba1b"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9eb66395-d17e-4f2b-b6c4-b582d93f67fc}" ma:internalName="TaxCatchAllLabel" ma:readOnly="true" ma:showField="CatchAllDataLabel" ma:web="731ff1dd-bd8e-4c24-a202-54f8e865ef07">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9eb66395-d17e-4f2b-b6c4-b582d93f67fc}" ma:internalName="TaxCatchAll" ma:showField="CatchAllData" ma:web="731ff1dd-bd8e-4c24-a202-54f8e865ef07">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1ff1dd-bd8e-4c24-a202-54f8e865ef07" elementFormDefault="qualified">
    <xsd:import namespace="http://schemas.microsoft.com/office/2006/documentManagement/types"/>
    <xsd:import namespace="http://schemas.microsoft.com/office/infopath/2007/PartnerControls"/>
    <xsd:element name="SharedWithUsers" ma:index="3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Shared With Details" ma:internalName="SharedWithDetails" ma:readOnly="true">
      <xsd:simpleType>
        <xsd:restriction base="dms:Note">
          <xsd:maxLength value="255"/>
        </xsd:restriction>
      </xsd:simpleType>
    </xsd:element>
    <xsd:element name="TaxKeywordTaxHTField" ma:index="46"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emaphoreItemMetadata" ma:index="47"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fd990d-6864-4ea4-bcd0-cdb4a3415a0e"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38" nillable="true" ma:displayName="Location" ma:internalName="MediaServiceLocation" ma:readOnly="true">
      <xsd:simpleType>
        <xsd:restriction base="dms:Text"/>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LengthInSeconds" ma:index="48" nillable="true" ma:displayName="Length (seconds)" ma:internalName="MediaLengthInSeconds" ma:readOnly="true">
      <xsd:simpleType>
        <xsd:restriction base="dms:Unknown"/>
      </xsd:simpleType>
    </xsd:element>
    <xsd:element name="lcf76f155ced4ddcb4097134ff3c332f" ma:index="50"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5E67EF-F55A-4DD6-BB67-787D44FBCC94}">
  <ds:schemaRefs>
    <ds:schemaRef ds:uri="http://schemas.microsoft.com/office/2006/metadata/properties"/>
    <ds:schemaRef ds:uri="http://schemas.microsoft.com/office/infopath/2007/PartnerControls"/>
    <ds:schemaRef ds:uri="ca283e0b-db31-4043-a2ef-b80661bf084a"/>
    <ds:schemaRef ds:uri="536126c6-7230-4e9c-9be4-49951a602d8b"/>
    <ds:schemaRef ds:uri="http://schemas.microsoft.com/sharepoint/v4"/>
    <ds:schemaRef ds:uri="http://schemas.microsoft.com/sharepoint.v3"/>
    <ds:schemaRef ds:uri="4323abb5-9b26-432f-af6a-c5bf274f6fd7"/>
  </ds:schemaRefs>
</ds:datastoreItem>
</file>

<file path=customXml/itemProps2.xml><?xml version="1.0" encoding="utf-8"?>
<ds:datastoreItem xmlns:ds="http://schemas.openxmlformats.org/officeDocument/2006/customXml" ds:itemID="{4FAF2D4E-1135-4676-B6A4-0AE99979B5DC}">
  <ds:schemaRefs>
    <ds:schemaRef ds:uri="Microsoft.SharePoint.Taxonomy.ContentTypeSync"/>
  </ds:schemaRefs>
</ds:datastoreItem>
</file>

<file path=customXml/itemProps3.xml><?xml version="1.0" encoding="utf-8"?>
<ds:datastoreItem xmlns:ds="http://schemas.openxmlformats.org/officeDocument/2006/customXml" ds:itemID="{354DC248-BF44-438B-99D6-40C7F89EBE46}">
  <ds:schemaRefs>
    <ds:schemaRef ds:uri="http://schemas.microsoft.com/office/2006/metadata/customXsn"/>
  </ds:schemaRefs>
</ds:datastoreItem>
</file>

<file path=customXml/itemProps4.xml><?xml version="1.0" encoding="utf-8"?>
<ds:datastoreItem xmlns:ds="http://schemas.openxmlformats.org/officeDocument/2006/customXml" ds:itemID="{96FA48A6-5ED9-428B-9EEE-4D0C2C168E2C}"/>
</file>

<file path=customXml/itemProps5.xml><?xml version="1.0" encoding="utf-8"?>
<ds:datastoreItem xmlns:ds="http://schemas.openxmlformats.org/officeDocument/2006/customXml" ds:itemID="{06FE99EF-B5AB-45A9-8E08-710E927A6B95}"/>
</file>

<file path=customXml/itemProps6.xml><?xml version="1.0" encoding="utf-8"?>
<ds:datastoreItem xmlns:ds="http://schemas.openxmlformats.org/officeDocument/2006/customXml" ds:itemID="{DED85E0F-9211-45F4-B7F9-9C59181F90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GUIDANCE (C)</vt:lpstr>
      <vt:lpstr>C-Price Proposal</vt:lpstr>
      <vt:lpstr>Proposed Brands</vt:lpstr>
      <vt:lpstr>TOTAL-All labs</vt:lpstr>
      <vt:lpstr>HIE-C</vt:lpstr>
      <vt:lpstr>BİL-C</vt:lpstr>
      <vt:lpstr>ERZ-C</vt:lpstr>
      <vt:lpstr>G.AN-C</vt:lpstr>
      <vt:lpstr>İZM-C</vt:lpstr>
      <vt:lpstr>İST-C</vt:lpstr>
      <vt:lpstr>MERS-C</vt:lpstr>
      <vt:lpstr>RİZE-C</vt:lpstr>
      <vt:lpstr>'GUIDANCE (C)'!Print_Area</vt:lpstr>
    </vt:vector>
  </TitlesOfParts>
  <Manager/>
  <Company>UNICEF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Oguz Ozdora</dc:creator>
  <cp:keywords/>
  <dc:description/>
  <cp:lastModifiedBy>Dicle Colpan Gungordu</cp:lastModifiedBy>
  <cp:revision/>
  <cp:lastPrinted>2025-03-06T13:11:08Z</cp:lastPrinted>
  <dcterms:created xsi:type="dcterms:W3CDTF">2024-10-31T12:28:53Z</dcterms:created>
  <dcterms:modified xsi:type="dcterms:W3CDTF">2025-03-26T12:25:01Z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0x0101009BA85F8052A6DA4FA3E31FF9F74C697000CFEA9EFC6A37AC44B85A26E8DC27733C</vt:lpwstr>
  </property>
  <property fmtid="{D5CDD505-2E9C-101B-9397-08002B2CF9AE}" pid="3" name="OfficeDivision">
    <vt:lpwstr>4;#Turkey-4350|f1d77f1c-64d5-4405-826d-2eda2508ba1b</vt:lpwstr>
  </property>
  <property fmtid="{D5CDD505-2E9C-101B-9397-08002B2CF9AE}" pid="4" name="_dlc_DocIdItemGuid">
    <vt:lpwstr>01f78965-7663-43ca-9291-73e1e1782b9b</vt:lpwstr>
  </property>
  <property fmtid="{D5CDD505-2E9C-101B-9397-08002B2CF9AE}" pid="5" name="TaxKeyword">
    <vt:lpwstr/>
  </property>
  <property fmtid="{D5CDD505-2E9C-101B-9397-08002B2CF9AE}" pid="6" name="SystemDTAC">
    <vt:lpwstr/>
  </property>
  <property fmtid="{D5CDD505-2E9C-101B-9397-08002B2CF9AE}" pid="7" name="Topic">
    <vt:lpwstr/>
  </property>
  <property fmtid="{D5CDD505-2E9C-101B-9397-08002B2CF9AE}" pid="8" name="MediaServiceImageTags">
    <vt:lpwstr/>
  </property>
  <property fmtid="{D5CDD505-2E9C-101B-9397-08002B2CF9AE}" pid="9" name="CriticalForLongTermRetention">
    <vt:lpwstr/>
  </property>
  <property fmtid="{D5CDD505-2E9C-101B-9397-08002B2CF9AE}" pid="10" name="DocumentType">
    <vt:lpwstr/>
  </property>
  <property fmtid="{D5CDD505-2E9C-101B-9397-08002B2CF9AE}" pid="11" name="GeographicScope">
    <vt:lpwstr/>
  </property>
</Properties>
</file>