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savethechildren1.sharepoint.com/sites/tco.af/Shared Documents/06. Supply Chain/05. Procurement/11.3. Formal Bids 2025/RFQ-TUR-2025-004 - 5 Schools Rehabilitation in Hatay/2-RFQ/"/>
    </mc:Choice>
  </mc:AlternateContent>
  <xr:revisionPtr revIDLastSave="162" documentId="8_{D2FC56E0-D8A2-4FD6-9A4E-488EB1E7525A}" xr6:coauthVersionLast="47" xr6:coauthVersionMax="47" xr10:uidLastSave="{F9B8EF58-7D87-4617-A840-BF5A3AE7A6B3}"/>
  <bookViews>
    <workbookView xWindow="28680" yWindow="-120" windowWidth="29040" windowHeight="15720" activeTab="1" xr2:uid="{00000000-000D-0000-FFFF-FFFF00000000}"/>
  </bookViews>
  <sheets>
    <sheet name="H. Bitiren İO" sheetId="6" r:id="rId1"/>
    <sheet name="Hatay Bilim Sanat Mrkz" sheetId="12" r:id="rId2"/>
    <sheet name="Cemil Meric Anaokulu," sheetId="14" r:id="rId3"/>
    <sheet name="Eriklikuyu İO" sheetId="15" r:id="rId4"/>
    <sheet name="Hıdırbey İO" sheetId="16" r:id="rId5"/>
    <sheet name="SUMMARY" sheetId="9" r:id="rId6"/>
    <sheet name="Zaman Çizelgesi" sheetId="7" r:id="rId7"/>
  </sheets>
  <definedNames>
    <definedName name="_xlnm.Print_Area" localSheetId="2">'Cemil Meric Anaokulu,'!$A$1:$H$28</definedName>
    <definedName name="_xlnm.Print_Area" localSheetId="3">'Eriklikuyu İO'!$A$1:$H$32</definedName>
    <definedName name="_xlnm.Print_Area" localSheetId="0">'H. Bitiren İO'!$A$1:$H$31</definedName>
    <definedName name="_xlnm.Print_Area" localSheetId="1">'Hatay Bilim Sanat Mrkz'!$A$1:$H$27</definedName>
    <definedName name="_xlnm.Print_Area" localSheetId="4">'Hıdırbey İO'!$A$1:$H$31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6" l="1"/>
  <c r="H11" i="14"/>
  <c r="H12" i="14"/>
  <c r="H13" i="14"/>
  <c r="H12" i="12"/>
  <c r="H13" i="12"/>
  <c r="H11" i="12"/>
  <c r="H14" i="6"/>
  <c r="H13" i="6"/>
  <c r="H12" i="6"/>
  <c r="B11" i="9" l="1"/>
  <c r="B10" i="9"/>
  <c r="B9" i="9"/>
  <c r="B8" i="9"/>
  <c r="H14" i="16" l="1"/>
  <c r="H13" i="16"/>
  <c r="H17" i="16" l="1"/>
  <c r="H16" i="16"/>
  <c r="H15" i="16"/>
  <c r="H11" i="16"/>
  <c r="H10" i="16"/>
  <c r="H17" i="15"/>
  <c r="H16" i="15"/>
  <c r="H15" i="15"/>
  <c r="H18" i="16" l="1"/>
  <c r="H19" i="16" s="1"/>
  <c r="H20" i="16" s="1"/>
  <c r="C11" i="9" s="1"/>
  <c r="F10" i="15" l="1"/>
  <c r="H10" i="15" s="1"/>
  <c r="H11" i="15"/>
  <c r="H18" i="15"/>
  <c r="H14" i="15"/>
  <c r="H13" i="15"/>
  <c r="H12" i="15"/>
  <c r="H19" i="15" l="1"/>
  <c r="H20" i="15" s="1"/>
  <c r="H21" i="15" s="1"/>
  <c r="C10" i="9" s="1"/>
  <c r="H14" i="14" l="1"/>
  <c r="H10" i="14"/>
  <c r="H17" i="6"/>
  <c r="H10" i="12"/>
  <c r="H14" i="12" s="1"/>
  <c r="H15" i="12" s="1"/>
  <c r="H16" i="12" s="1"/>
  <c r="C8" i="9" s="1"/>
  <c r="F10" i="6"/>
  <c r="H15" i="14" l="1"/>
  <c r="H16" i="14" s="1"/>
  <c r="H17" i="14" s="1"/>
  <c r="C9" i="9" s="1"/>
  <c r="H11" i="6" l="1"/>
  <c r="B7" i="9"/>
  <c r="H15" i="6" l="1"/>
  <c r="H10" i="6"/>
  <c r="H16" i="6" l="1"/>
  <c r="H18" i="6" s="1"/>
  <c r="H19" i="6" l="1"/>
  <c r="H20" i="6" l="1"/>
  <c r="C7" i="9" l="1"/>
  <c r="D7" i="9" s="1"/>
</calcChain>
</file>

<file path=xl/sharedStrings.xml><?xml version="1.0" encoding="utf-8"?>
<sst xmlns="http://schemas.openxmlformats.org/spreadsheetml/2006/main" count="284" uniqueCount="110">
  <si>
    <t>KDV Dahil Toplam Fiyat</t>
  </si>
  <si>
    <t>m2</t>
  </si>
  <si>
    <t>Yapı İşleri
Constructual Works</t>
  </si>
  <si>
    <t>A</t>
  </si>
  <si>
    <t>Name of Item / Turkish
İşin Adı / Türkçe</t>
  </si>
  <si>
    <t>SN</t>
  </si>
  <si>
    <t>Shelter Rehabilitation Bill of Quantity</t>
  </si>
  <si>
    <t>Estimated Project Duration:</t>
  </si>
  <si>
    <t>Türkiye Ülke Ofisi</t>
  </si>
  <si>
    <t>Save the Children</t>
  </si>
  <si>
    <t>ZAMAN ÇİZELGESİ</t>
  </si>
  <si>
    <t>NO</t>
  </si>
  <si>
    <t>XXX GÜN</t>
  </si>
  <si>
    <t>Firma Adı</t>
  </si>
  <si>
    <t>Firma Yetkilisi</t>
  </si>
  <si>
    <t>İmza / Kaşe</t>
  </si>
  <si>
    <r>
      <t>m</t>
    </r>
    <r>
      <rPr>
        <sz val="11"/>
        <color theme="1"/>
        <rFont val="Calibri"/>
        <family val="2"/>
      </rPr>
      <t>²</t>
    </r>
  </si>
  <si>
    <t>adet</t>
  </si>
  <si>
    <t>ÖNEMLİ NOTLAR</t>
  </si>
  <si>
    <t>1. Yukarıda belirtilen bütün işler anahtar teslim yapılacaktır. 
2. Yüklenici firma belirtilen işler için şartnameye uygun malzemeleri tedarik edecek, montajlarını, uygulamalarını tamamlayacaktır.
3. Birim fiyatlara KDV dahil ve işçilik dahil edilecektir.
4. SCI Mühendisinin onayı olmadan hiç bir iş kaleminde değişim yapılmayacaktır.
5. Kullanılan bütün malzemeler TSE onaylı olmak zorundadır.
6. Uygulamalar sonunda tadilat alanları temiz bırakılacaktır.</t>
  </si>
  <si>
    <t>IMPORTANT REMARKS</t>
  </si>
  <si>
    <t>1. All the above-mentioned works will be done on a turnkey basis.
2. The contractor company will supply the materials in accordance with the specification for the specified works, complete their assembly and applications.
3. Unit prices will include VAT and labor.
4. No change will be made in any work item without the approval of the SCI Engineer.
5. All materials used must be TSE approved.
6. At the end of the applications, the renovation areas will be left clean.</t>
  </si>
  <si>
    <t>Deprem Yardımı - 2024 (Earthquake response - 2024)</t>
  </si>
  <si>
    <t>Panel Çit</t>
  </si>
  <si>
    <r>
      <t xml:space="preserve">5mm tel kalınlığına ve 50*150 mm göz aralığına sahip 1,50m yüksekliğindeki Panel çitlerin ve 2.5m aralıklar ile yerleştirilecek Kutu profil direkler üzerine monte edilmesi. </t>
    </r>
    <r>
      <rPr>
        <b/>
        <sz val="11"/>
        <color rgb="FFFF0000"/>
        <rFont val="Calibri"/>
        <family val="2"/>
        <scheme val="minor"/>
      </rPr>
      <t>(Vida,Çelik Dübel,Klips ve Plastik kapaklar ile işçilik,nakliye ve Montaj dahil) (Paneller 4 bükümlü ve çift telli olacaktır) (Detaylar için Teknik Şartnameye bakınız)</t>
    </r>
  </si>
  <si>
    <t>Lavabo  Bataryası</t>
  </si>
  <si>
    <t>Kireç tutmayan perlatörlü, seramik salmastralı,  Çift kumandalı, tek gövde, krom kaplı mix lavabo bataryası (TSE belgeli Paslanmaz gövdeli olacaktır)</t>
  </si>
  <si>
    <t>LAMİNANT KAPI</t>
  </si>
  <si>
    <t>lumpsum</t>
  </si>
  <si>
    <t xml:space="preserve">Okul  bahçe duvar yüzeylerenin ve oluştutulacak yeni engelli rampası için gerekli Çimento esaslı Elyaflı Hazır Sıva malzemesi ile tüm sıva gerektiren yüzeylerin Sıvanması (Anolu) </t>
  </si>
  <si>
    <r>
      <rPr>
        <sz val="11"/>
        <rFont val="Calibri"/>
        <family val="2"/>
      </rPr>
      <t xml:space="preserve">Hasarlı Duvarlardaki çatlak olan bölgenin yeterli miktarda temizlenmesi, çatlak derinliğine göre çimento veya çatlak dolgu macunu ile onarılması. Dolgu üzerinin sıva filesi ile sabitlenip onarım yapılan bölgenin yeterli kalınlıkta sıva ile pürüzsüzleştirilmesi. İç duvar alanın, su bazlı silikon boya ve yağlı boya ile boyanması (iç duvarlar yerden 150 cm yüksekliğe kadar yağlı boya, kalan 150 cm yükseklikte su bazlı silikon boyadır). Malzeme tedariği, işçilik yükleniciye aittir. </t>
    </r>
    <r>
      <rPr>
        <sz val="11"/>
        <color theme="4"/>
        <rFont val="Calibri"/>
        <family val="2"/>
      </rPr>
      <t xml:space="preserve">
 </t>
    </r>
  </si>
  <si>
    <t xml:space="preserve">Hasarlı İç Cephe Duvarların onarımı ve boyanması
</t>
  </si>
  <si>
    <t>Ahşap Oturtma Çatı Tadilatı</t>
  </si>
  <si>
    <t>Location/Adress: Harun Bitiren İO - Antakya/Hatay</t>
  </si>
  <si>
    <t>Deprem Yardımı - 2025 (Earthquake response - 2025)</t>
  </si>
  <si>
    <t>100/210 ölçülerinde Laminant kapı kanadı temini ve montajı (kilit,barel, karşılık, menteşe pervaz dahil) (nakliye işçilik, yüklenici karı ve vergiler dahil)</t>
  </si>
  <si>
    <t>Location/Adress: Hatay Bilim Sanat Merkezi - Antakya/Hatay</t>
  </si>
  <si>
    <t>Yağmur İniş Borusu</t>
  </si>
  <si>
    <t>mt</t>
  </si>
  <si>
    <t>Ø 100 mm çapında bir ucu muflu sert PVC yağmur borusu temini ve yerine tesbiti</t>
  </si>
  <si>
    <r>
      <t xml:space="preserve">Anasınıfı Klozeti
</t>
    </r>
    <r>
      <rPr>
        <sz val="11"/>
        <color theme="4"/>
        <rFont val="Calibri"/>
        <family val="2"/>
        <scheme val="minor"/>
      </rPr>
      <t xml:space="preserve">
</t>
    </r>
  </si>
  <si>
    <t>Panel Çit Yaya Kapısı</t>
  </si>
  <si>
    <t>PVC KAPI</t>
  </si>
  <si>
    <t>800mm x 2100 mm ölçülerinde, Teknik şartnameye ve TSE Standartlarına uygun, PVC Lambri kapı kanadı (Sağa açılır) (Kol, kilit menteşe, gerekli aksesuarlar ve işçilik dahildir.)</t>
  </si>
  <si>
    <t>Ayna</t>
  </si>
  <si>
    <t>260 cm x 70cm ölçülerinde Kenar yüzeyleri pahlanmış flotalli Ayna temini ve montajı</t>
  </si>
  <si>
    <t>70 cm x 90cm ölçülerinde Kenar yüzeyleri pahlanmış flotalli Ayna temini ve montajı</t>
  </si>
  <si>
    <t>Mevcut Zemininde çökmeler bulunan konteyner zemininin sökülmesi, zemin çelik aksamında eksiklik bulunan yerlere 60cm arayla 40*40*3mm ve 40*60*3mm çelik kutu profillerle destek yapılması, sırasıyla, betopan plaka ve parke yapılarak konteyner zemini tadilat işlemi yapılması</t>
  </si>
  <si>
    <t>Konteyner Tadilatı Zemin</t>
  </si>
  <si>
    <t>Konteyner Tadilatı Çatı</t>
  </si>
  <si>
    <t>Mevcut Konteyner Çatısı üzerine Konteyner kısa kenarı boyunca 600 cm uzunluğunda 26 adet 40*60*2 mm ebatındaki taşıyıcı profiler 58 cm aks aralığı ile konteyner üzerine kaynaklı sistem ile yerleştirilmelidir. Ek olarak Konteyner için, Konteyner uzun kenarı boyunca 700cm uzunluğunda 8 adet 40*60*2 mm ebatındaki taşıyıcı profiler 100 cm aks aralığı ile konteyner üzerine kaynaklı sistem ile yerleştirilmelerek karkası oluşturulan çatı üzerine 50 mm kalınlığında Poliüretan dolgulu ve 3 Hadveli sandviç paneller temin edilecek ve konteyner üzerine yapılan profil karkas üzerine Sandviç Panel Vidası ile vidalanacaktır. Konteyner üzerinde açıkta kalan kutu profiler konteyner ile aynı renkte 2 kat Yağlı boya ile boyanacak ve konteyner üzerine çatı yapılması işi tamamlanacaktır.</t>
  </si>
  <si>
    <t>Konteyner Tadilatı Kapı</t>
  </si>
  <si>
    <t>3 menteşeli dışardan ve içerden kitlenebilir 1.2 mm kalınlığında özel büküm fırın boyalı galvaniz saç kasalı silindirik kilitli, 50 mm EPS veya taş yünü levha ile ısı
yalıtımlı, 0,70 mm elektro statik toz boyalı sac malzemeden imal 
edilecek konteyner kapısı ve montajı (Ölçü:95cm x 210cm)</t>
  </si>
  <si>
    <t>Panel Çit Okul Giriş Kapısı</t>
  </si>
  <si>
    <t>Location/Adress: Cemil Meric AO - Antakya/Hatay</t>
  </si>
  <si>
    <t>Location/Adress: Eriklikuyu  İO - Samandag/Hatay</t>
  </si>
  <si>
    <t>Teknik Özellikleri Teknik Şartnamede verilen raysız 6200 mm x 2000 mm ölçülerinde Panel Çit Malzeme ve Kutu Profilden teşkil edilen Panel Çit Okul Giriş Kapısı(Kapı içerisine Yaya Giriş Kapısı yapılacaktır, her türlü kol kilit barel karşılık işçilik ve montaj fiyata dahildir.)</t>
  </si>
  <si>
    <t>Okul Giriş Kapısı Hazırlık İşleri</t>
  </si>
  <si>
    <t xml:space="preserve">Teknik şartnamede fotoğrafları verilen alandaki eski kapı aksamı sökülecektir, aynı zamabda Okul giriş kapısı yapılacak alan zeminindeki ray sökülecek ve zemin tesviyesi yapılacaktır. Kapı Girşini yeni kapı montajı için hazır hale getirme işleri ve çıkan molozların sahadan uzaklaştırılması işidir </t>
  </si>
  <si>
    <t>Location/Adress: Hıdırbey  İO - Samandag/Hatay</t>
  </si>
  <si>
    <t>Dış Cephe Sıva</t>
  </si>
  <si>
    <t xml:space="preserve">Okul Dış Cephe yüzeylerinin akrilik dış cephe boyasıyla boyanması (dönüşüm astarı, iskele kurulumu ve kaldırılması, işçilik ve karı dahil.).  Malzeme tedariği, işçilik yükleniciye aittir. 
</t>
  </si>
  <si>
    <t>Tavan Boyası</t>
  </si>
  <si>
    <t>Tavan yüzeylerinin temizlenerek gerekli tamiratların yapılması ve 2 kat tavan boyası ile boyanması</t>
  </si>
  <si>
    <t>Okul Tavan yüzeylerinin temizlenerek gerekli tamiratların yapılması ve 2 kat tavan boyası ile boyanması</t>
  </si>
  <si>
    <t xml:space="preserve">Dış Cephe Boyası
</t>
  </si>
  <si>
    <t>mtül</t>
  </si>
  <si>
    <t xml:space="preserve">5mm tel kalınlığına ve 50*150 mm göz aralığına sahip 1,50m yüksekliğinde kasası kutu profillerden teşkil edilen 80cm x 210cm ölçülerinde panel çit yaya kapısı yapılması </t>
  </si>
  <si>
    <t xml:space="preserve"> 2mm kalınlığında kiremit altı çatı membranı serilmesi (not: membran ahşab üzerine çivilenecektir. Isıtarak yapıştırma işlemi yapılmayacaktır).</t>
  </si>
  <si>
    <t>m²</t>
  </si>
  <si>
    <t>Onarılan Ahşap oturtma çatı üzerine kiremit çatı örtüsü yapılması (kiremitler 1 dolu 1 boş olacak şekilde çivilenmelidir)</t>
  </si>
  <si>
    <t xml:space="preserve">Kiremit Çatı Örtüsü
</t>
  </si>
  <si>
    <t>Ahşap Oturtma Çatı Su izolasyonu</t>
  </si>
  <si>
    <t>Çatı Yağmur Oluğu</t>
  </si>
  <si>
    <t>1.50 mm kalınlıkta,  galvaniz sacdan bükülen çatı oluğu yapılması ve yerine montajı (Sac genişiliği toplam 50 cm).</t>
  </si>
  <si>
    <t xml:space="preserve">Okul binası üzerinde zarar görmüş ahşap oturtma çatının çürüyen, kırılan ahşap aksamının değiştirilmesi, yeni kaplama tahtalarının montajı, Çatı iç 12 nolu çinko levhalar ile Çatı Dere saclarının tadilatı işleri </t>
  </si>
  <si>
    <t>2mm kalınlığında kiremit altı çatı membranı serilmesi (not: membran ahşab üzerine çivilenecektir. Isıtarak yapıştırma işlemi yapılmayacaktır)</t>
  </si>
  <si>
    <t>Lumpsum</t>
  </si>
  <si>
    <t xml:space="preserve">İş İskelesi </t>
  </si>
  <si>
    <t>Bina Dış cephesine Tüm güvenlik önlemleri alınarak iş güvenliği standartlarına uygun olarak üretilmiş H tipi iş iskelesinin kurulması ve sökülmesi</t>
  </si>
  <si>
    <t xml:space="preserve">Anasınıfı WC lerinde bulunan yetişkin hela taşı ya da yetişkin kolazetlerinin kaldırılması, seramik tadilatlarının yapılması ve yerlerine Anasınıfı çocukları için üretilmiş olan özel ölçülerdeki klozet temini ve montajı (orjinal Seramik rezervuar ve iç takımlarıyla montajlanacaktır.) (Değişim esnasında oluşacak Döşeme ve duvar seramik tadilatları yüklenici sorumluluğundadır)
</t>
  </si>
  <si>
    <t>Birim</t>
  </si>
  <si>
    <t>Miktar</t>
  </si>
  <si>
    <t>Birim fiyat (USD $)</t>
  </si>
  <si>
    <t>Toplam Fiyat (USD $)</t>
  </si>
  <si>
    <t>İş Tanımı</t>
  </si>
  <si>
    <t>İşin Adı</t>
  </si>
  <si>
    <t>TOTAL - TOPLAM</t>
  </si>
  <si>
    <t xml:space="preserve">KDV (yukarıdaki fiyata KDV dahil değilse lütfen buraya ekleyin) </t>
  </si>
  <si>
    <t>Project Name: Hatay 5 Okul Rehabilitasyonu</t>
  </si>
  <si>
    <t xml:space="preserve">Okul </t>
  </si>
  <si>
    <t xml:space="preserve">Tekif </t>
  </si>
  <si>
    <t xml:space="preserve">Toplam Teklif </t>
  </si>
  <si>
    <t>Sıra</t>
  </si>
  <si>
    <t xml:space="preserve">Açıklama </t>
  </si>
  <si>
    <r>
      <t xml:space="preserve">Termin  Süresi (Teklif Edilen her süreyi </t>
    </r>
    <r>
      <rPr>
        <b/>
        <sz val="12"/>
        <color rgb="FF000000"/>
        <rFont val="Calibri"/>
        <family val="2"/>
        <scheme val="minor"/>
      </rPr>
      <t>Takvim Günü</t>
    </r>
    <r>
      <rPr>
        <sz val="12"/>
        <color rgb="FF000000"/>
        <rFont val="Calibri"/>
        <family val="2"/>
        <scheme val="minor"/>
      </rPr>
      <t xml:space="preserve"> olarak belirtiniz)</t>
    </r>
  </si>
  <si>
    <t>Anlaşılması durumunda tüm sahalarda aynı anda işe başlayabilir misiniz?</t>
  </si>
  <si>
    <t xml:space="preserve">Evet / Hayır </t>
  </si>
  <si>
    <t>Anlaşılması durumunda talep edilen ödeme planı? Ön, ara ödeme vs, (doldurulmadığı durumda, teslimat sonrası tam ödeme olarak kabul edilecektir)</t>
  </si>
  <si>
    <t xml:space="preserve">Bu kısım doldurulmadığı taktirde, teslimat ve faturaya müteakip ödeme yapılacaktır </t>
  </si>
  <si>
    <t xml:space="preserve">Harun Bitiren İO - Antakya/Hatay işi için teslim süresi </t>
  </si>
  <si>
    <t>Harun Bitiren İO - Antakya/Hatay için Anlaşılması durumunda kaç takvim günü içerisinde işe başlayabilirsini</t>
  </si>
  <si>
    <t xml:space="preserve">Hatay Bilim Sanat Merkezi - Antakya/Hatay işi için teslim süresi </t>
  </si>
  <si>
    <t>Hatay Bilim Sanat Merkezi - Antakya/Hatay için Anlaşılması durumunda kaç takvim günü içerisinde işe başlayabilirsini</t>
  </si>
  <si>
    <t xml:space="preserve">Cemil Meric AO - Antakya/Hatay  işi için teslim süresi </t>
  </si>
  <si>
    <t>Cemil Meric AO - Antakya/Hatay için Anlaşılması durumunda kaç takvim günü içerisinde işe başlayabilirsini</t>
  </si>
  <si>
    <t xml:space="preserve">Eriklikuyu  İO - Samandag/Hatay işi için teslim süresi </t>
  </si>
  <si>
    <t>Eriklikuyu  İO - Samandag/Hatay için Anlaşılması durumunda kaç takvim günü içerisinde işe başlayabilirsini</t>
  </si>
  <si>
    <t xml:space="preserve">Hıdırbey  İO - Samandag/Hatay işi için teslim süresi </t>
  </si>
  <si>
    <t>Hıdırbey  İO - Samandag/Hatayiçin Anlaşılması durumunda kaç takvim günü içerisinde işe başlayabilirsini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</si>
</sst>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409]* #,##0.00_ ;_-[$$-409]* \-#,##0.00\ ;_-[$$-409]* &quot;-&quot;??_ ;_-@_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2"/>
      <color rgb="FF000000"/>
      <name val="Calibri"/>
      <family val="2"/>
      <scheme val="minor"/>
    </font>
    <font>
      <b/>
      <sz val="12"/>
      <color theme="1"/>
      <name val="Calibri"/>
      <family val="2"/>
      <scheme val="minor"/>
    </font>
    <font>
      <sz val="11"/>
      <name val="Calibri"/>
      <family val="2"/>
      <scheme val="minor"/>
    </font>
    <font>
      <sz val="11"/>
      <name val="Calibri"/>
      <family val="2"/>
    </font>
    <font>
      <b/>
      <sz val="11"/>
      <color rgb="FF000000"/>
      <name val="Calibri"/>
      <family val="2"/>
    </font>
    <font>
      <b/>
      <sz val="16"/>
      <color theme="0"/>
      <name val="Calibri"/>
      <family val="2"/>
      <scheme val="minor"/>
    </font>
    <font>
      <b/>
      <sz val="11"/>
      <name val="Calibri"/>
      <family val="2"/>
      <scheme val="minor"/>
    </font>
    <font>
      <b/>
      <sz val="18"/>
      <color theme="1"/>
      <name val="Calibri"/>
      <family val="2"/>
      <scheme val="minor"/>
    </font>
    <font>
      <sz val="11"/>
      <color rgb="FF000000"/>
      <name val="Calibri"/>
      <family val="2"/>
      <scheme val="minor"/>
    </font>
    <font>
      <sz val="11"/>
      <color theme="1"/>
      <name val="Calibri"/>
      <family val="2"/>
    </font>
    <font>
      <b/>
      <sz val="11"/>
      <color rgb="FFFF0000"/>
      <name val="Calibri"/>
      <family val="2"/>
      <scheme val="minor"/>
    </font>
    <font>
      <sz val="11"/>
      <color theme="4"/>
      <name val="Calibri"/>
      <family val="2"/>
    </font>
    <font>
      <sz val="11"/>
      <name val="Lato"/>
      <family val="2"/>
    </font>
    <font>
      <sz val="11"/>
      <color theme="4"/>
      <name val="Calibri"/>
      <family val="2"/>
      <scheme val="minor"/>
    </font>
    <font>
      <sz val="12"/>
      <color rgb="FF000000"/>
      <name val="Arial"/>
      <family val="2"/>
    </font>
    <font>
      <sz val="11"/>
      <name val="Arial"/>
      <family val="2"/>
    </font>
    <font>
      <sz val="8"/>
      <name val="Calibri"/>
      <family val="2"/>
      <scheme val="minor"/>
    </font>
    <font>
      <sz val="12"/>
      <color rgb="FF000000"/>
      <name val="Calibri"/>
      <family val="2"/>
      <scheme val="minor"/>
    </font>
    <font>
      <b/>
      <sz val="12"/>
      <color rgb="FF000000"/>
      <name val="Calibri"/>
      <family val="2"/>
      <scheme val="minor"/>
    </font>
  </fonts>
  <fills count="15">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CE4D6"/>
        <bgColor rgb="FF000000"/>
      </patternFill>
    </fill>
    <fill>
      <patternFill patternType="solid">
        <fgColor rgb="FFEDEDED"/>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29">
    <xf numFmtId="0" fontId="0" fillId="0" borderId="0" xfId="0"/>
    <xf numFmtId="165" fontId="3" fillId="2" borderId="1" xfId="1" applyNumberFormat="1" applyFont="1" applyFill="1" applyBorder="1"/>
    <xf numFmtId="165" fontId="4" fillId="3" borderId="1" xfId="1" applyNumberFormat="1" applyFont="1" applyFill="1" applyBorder="1" applyAlignment="1">
      <alignment horizontal="left"/>
    </xf>
    <xf numFmtId="165" fontId="6" fillId="4" borderId="5" xfId="1" applyNumberFormat="1" applyFont="1" applyFill="1" applyBorder="1" applyAlignment="1">
      <alignment horizontal="left"/>
    </xf>
    <xf numFmtId="165" fontId="7" fillId="0" borderId="1" xfId="1" applyNumberFormat="1" applyFont="1" applyFill="1" applyBorder="1" applyAlignment="1">
      <alignment vertical="center"/>
    </xf>
    <xf numFmtId="165" fontId="7" fillId="0" borderId="1" xfId="0" applyNumberFormat="1" applyFont="1" applyBorder="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2" fillId="5" borderId="12" xfId="0" applyFont="1" applyFill="1" applyBorder="1" applyAlignment="1">
      <alignment horizontal="center" vertical="center"/>
    </xf>
    <xf numFmtId="0" fontId="0" fillId="9" borderId="24" xfId="0" applyFill="1" applyBorder="1" applyAlignment="1">
      <alignment horizontal="center" vertical="center"/>
    </xf>
    <xf numFmtId="165" fontId="0" fillId="0" borderId="0" xfId="0" applyNumberFormat="1"/>
    <xf numFmtId="0" fontId="0" fillId="9" borderId="1" xfId="0" applyFill="1" applyBorder="1" applyAlignment="1">
      <alignment wrapText="1"/>
    </xf>
    <xf numFmtId="2" fontId="0" fillId="0" borderId="1" xfId="0" applyNumberFormat="1" applyBorder="1" applyAlignment="1">
      <alignment horizontal="right" vertical="center"/>
    </xf>
    <xf numFmtId="165" fontId="0" fillId="0" borderId="1" xfId="0" applyNumberFormat="1" applyBorder="1" applyAlignment="1">
      <alignment vertical="center"/>
    </xf>
    <xf numFmtId="0" fontId="0" fillId="11" borderId="24" xfId="0" applyFill="1" applyBorder="1" applyAlignment="1">
      <alignment horizontal="left"/>
    </xf>
    <xf numFmtId="0" fontId="0" fillId="11" borderId="1" xfId="0" applyFill="1" applyBorder="1" applyAlignment="1">
      <alignment horizontal="left" wrapText="1"/>
    </xf>
    <xf numFmtId="0" fontId="0" fillId="11" borderId="1" xfId="0" applyFill="1" applyBorder="1" applyAlignment="1">
      <alignment horizontal="right"/>
    </xf>
    <xf numFmtId="2" fontId="0" fillId="11" borderId="1" xfId="0" applyNumberFormat="1" applyFill="1" applyBorder="1" applyAlignment="1">
      <alignment horizontal="right"/>
    </xf>
    <xf numFmtId="0" fontId="0" fillId="11" borderId="1" xfId="0" applyFill="1" applyBorder="1" applyAlignment="1">
      <alignment horizontal="left"/>
    </xf>
    <xf numFmtId="164" fontId="0" fillId="11" borderId="23" xfId="1" applyFont="1" applyFill="1" applyBorder="1" applyAlignment="1">
      <alignment horizontal="left"/>
    </xf>
    <xf numFmtId="0" fontId="0" fillId="0" borderId="0" xfId="0" applyAlignment="1">
      <alignment horizontal="left"/>
    </xf>
    <xf numFmtId="0" fontId="0" fillId="12" borderId="22" xfId="0" applyFill="1" applyBorder="1" applyAlignment="1">
      <alignment horizontal="left"/>
    </xf>
    <xf numFmtId="0" fontId="2" fillId="12" borderId="32" xfId="0" applyFont="1" applyFill="1" applyBorder="1" applyAlignment="1">
      <alignment horizontal="center" vertical="center"/>
    </xf>
    <xf numFmtId="0" fontId="0" fillId="12" borderId="32" xfId="0" applyFill="1" applyBorder="1" applyAlignment="1">
      <alignment horizontal="left"/>
    </xf>
    <xf numFmtId="0" fontId="0" fillId="12" borderId="32" xfId="0" applyFill="1" applyBorder="1" applyAlignment="1">
      <alignment horizontal="left" wrapText="1"/>
    </xf>
    <xf numFmtId="0" fontId="0" fillId="12" borderId="21" xfId="0" applyFill="1" applyBorder="1" applyAlignment="1">
      <alignment horizontal="right"/>
    </xf>
    <xf numFmtId="2" fontId="0" fillId="12" borderId="21" xfId="0" applyNumberFormat="1" applyFill="1" applyBorder="1" applyAlignment="1">
      <alignment horizontal="right"/>
    </xf>
    <xf numFmtId="0" fontId="0" fillId="12" borderId="21" xfId="0" applyFill="1" applyBorder="1" applyAlignment="1">
      <alignment horizontal="left"/>
    </xf>
    <xf numFmtId="164" fontId="0" fillId="12" borderId="20" xfId="1" applyFont="1" applyFill="1" applyBorder="1" applyAlignment="1">
      <alignment horizontal="left"/>
    </xf>
    <xf numFmtId="0" fontId="0" fillId="0" borderId="0" xfId="0" applyAlignment="1">
      <alignment vertical="center"/>
    </xf>
    <xf numFmtId="0" fontId="2" fillId="0" borderId="0" xfId="0" applyFont="1" applyAlignment="1">
      <alignment horizontal="right" vertical="center"/>
    </xf>
    <xf numFmtId="0" fontId="0" fillId="10" borderId="1" xfId="0" applyFill="1" applyBorder="1" applyAlignment="1">
      <alignment horizontal="center" vertical="center"/>
    </xf>
    <xf numFmtId="0" fontId="8" fillId="0" borderId="1" xfId="0" applyFont="1" applyBorder="1" applyAlignment="1">
      <alignment horizontal="left" vertical="top" wrapText="1"/>
    </xf>
    <xf numFmtId="0" fontId="7" fillId="0" borderId="33" xfId="0" applyFont="1" applyBorder="1" applyAlignment="1">
      <alignment horizontal="left" vertical="top" wrapText="1"/>
    </xf>
    <xf numFmtId="0" fontId="16" fillId="0" borderId="33" xfId="0" applyFont="1" applyBorder="1" applyAlignment="1">
      <alignment horizontal="left" vertical="center" wrapText="1"/>
    </xf>
    <xf numFmtId="0" fontId="7" fillId="0" borderId="1" xfId="0" applyFont="1" applyBorder="1" applyAlignment="1">
      <alignment horizontal="left" vertical="top" wrapText="1"/>
    </xf>
    <xf numFmtId="0" fontId="17" fillId="0" borderId="1" xfId="0" applyFont="1" applyBorder="1" applyAlignment="1">
      <alignment horizontal="left" vertical="center" wrapText="1"/>
    </xf>
    <xf numFmtId="0" fontId="0" fillId="0" borderId="33" xfId="0" applyBorder="1" applyAlignment="1">
      <alignment horizontal="center" vertical="center" wrapText="1"/>
    </xf>
    <xf numFmtId="0" fontId="7" fillId="10" borderId="1" xfId="0" applyFont="1" applyFill="1" applyBorder="1" applyAlignment="1">
      <alignment horizontal="left" vertical="top" wrapText="1"/>
    </xf>
    <xf numFmtId="0" fontId="20" fillId="0" borderId="1" xfId="0" applyFont="1" applyBorder="1" applyAlignment="1">
      <alignment horizontal="left" vertical="center" wrapText="1"/>
    </xf>
    <xf numFmtId="0" fontId="17" fillId="0" borderId="1" xfId="0" applyFont="1" applyBorder="1" applyAlignment="1">
      <alignment horizontal="center" vertical="center" wrapText="1"/>
    </xf>
    <xf numFmtId="49" fontId="0" fillId="0" borderId="1" xfId="0" applyNumberFormat="1" applyBorder="1" applyAlignment="1">
      <alignment horizontal="center" vertical="center"/>
    </xf>
    <xf numFmtId="49" fontId="0" fillId="0" borderId="33" xfId="0" applyNumberFormat="1" applyBorder="1" applyAlignment="1">
      <alignment horizontal="center" vertical="center"/>
    </xf>
    <xf numFmtId="0" fontId="17" fillId="0" borderId="33" xfId="0" applyFont="1" applyBorder="1" applyAlignment="1">
      <alignment horizontal="center" vertical="center" wrapText="1"/>
    </xf>
    <xf numFmtId="0" fontId="19" fillId="0" borderId="1" xfId="0" applyFont="1" applyBorder="1" applyAlignment="1">
      <alignment horizontal="center" vertical="center" wrapText="1"/>
    </xf>
    <xf numFmtId="0" fontId="8" fillId="0" borderId="33" xfId="0" applyFont="1" applyBorder="1" applyAlignment="1">
      <alignment horizontal="left" vertical="top" wrapText="1"/>
    </xf>
    <xf numFmtId="9" fontId="0" fillId="0" borderId="0" xfId="0" applyNumberFormat="1"/>
    <xf numFmtId="0" fontId="6" fillId="6" borderId="16"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4" xfId="0" applyFont="1" applyFill="1" applyBorder="1" applyAlignment="1">
      <alignment horizontal="center" vertical="center" wrapText="1"/>
    </xf>
    <xf numFmtId="2" fontId="6" fillId="6" borderId="14" xfId="0" applyNumberFormat="1" applyFont="1" applyFill="1" applyBorder="1" applyAlignment="1">
      <alignment horizontal="center" vertical="center" wrapText="1"/>
    </xf>
    <xf numFmtId="164" fontId="6" fillId="6" borderId="13" xfId="1" applyFont="1" applyFill="1" applyBorder="1" applyAlignment="1">
      <alignment horizontal="center" vertical="center" wrapText="1"/>
    </xf>
    <xf numFmtId="0" fontId="6" fillId="8" borderId="27" xfId="0" applyFont="1" applyFill="1" applyBorder="1" applyAlignment="1">
      <alignment horizontal="center" vertical="center"/>
    </xf>
    <xf numFmtId="0" fontId="6" fillId="8" borderId="26" xfId="0" applyFont="1" applyFill="1" applyBorder="1" applyAlignment="1">
      <alignment horizontal="center" vertical="center"/>
    </xf>
    <xf numFmtId="0" fontId="6" fillId="8" borderId="25" xfId="0" applyFont="1" applyFill="1" applyBorder="1" applyAlignment="1">
      <alignment horizontal="center" vertical="center"/>
    </xf>
    <xf numFmtId="165" fontId="0" fillId="9" borderId="1" xfId="0" applyNumberFormat="1" applyFill="1" applyBorder="1" applyAlignment="1">
      <alignment horizontal="center" vertical="center"/>
    </xf>
    <xf numFmtId="0" fontId="4" fillId="8" borderId="24" xfId="0" applyFont="1" applyFill="1" applyBorder="1" applyAlignment="1">
      <alignment horizontal="center" vertical="center"/>
    </xf>
    <xf numFmtId="0" fontId="22" fillId="13" borderId="23" xfId="0" applyFont="1" applyFill="1" applyBorder="1" applyAlignment="1">
      <alignment vertical="center" wrapText="1"/>
    </xf>
    <xf numFmtId="0" fontId="15" fillId="14" borderId="23" xfId="0" applyFont="1" applyFill="1" applyBorder="1" applyAlignment="1">
      <alignment horizontal="center" vertical="center"/>
    </xf>
    <xf numFmtId="0" fontId="0" fillId="9" borderId="22" xfId="0" applyFill="1" applyBorder="1" applyAlignment="1">
      <alignment horizontal="center" vertical="center"/>
    </xf>
    <xf numFmtId="0" fontId="15" fillId="14" borderId="20" xfId="0" applyFont="1" applyFill="1" applyBorder="1" applyAlignment="1">
      <alignment horizontal="center" vertical="center" wrapText="1"/>
    </xf>
    <xf numFmtId="0" fontId="2" fillId="0" borderId="27" xfId="0" applyFont="1" applyBorder="1" applyAlignment="1">
      <alignment horizontal="right" vertical="center"/>
    </xf>
    <xf numFmtId="0" fontId="2" fillId="0" borderId="24" xfId="0" applyFont="1" applyBorder="1" applyAlignment="1">
      <alignment horizontal="right" vertical="center"/>
    </xf>
    <xf numFmtId="0" fontId="13" fillId="0" borderId="1" xfId="0" applyFont="1" applyBorder="1" applyAlignment="1">
      <alignment horizontal="center" vertical="center" wrapText="1"/>
    </xf>
    <xf numFmtId="0" fontId="0" fillId="0" borderId="1" xfId="0" applyBorder="1" applyAlignment="1">
      <alignment horizontal="center"/>
    </xf>
    <xf numFmtId="0" fontId="2" fillId="11" borderId="1" xfId="0" applyFont="1" applyFill="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12" fillId="0" borderId="27" xfId="0" applyFont="1" applyBorder="1" applyAlignment="1">
      <alignment horizontal="left" vertical="center"/>
    </xf>
    <xf numFmtId="0" fontId="12" fillId="0" borderId="26" xfId="0" applyFont="1" applyBorder="1" applyAlignment="1">
      <alignment horizontal="left" vertical="center"/>
    </xf>
    <xf numFmtId="0" fontId="12" fillId="0" borderId="25" xfId="0" applyFont="1" applyBorder="1" applyAlignment="1">
      <alignment horizontal="left" vertical="center"/>
    </xf>
    <xf numFmtId="0" fontId="0" fillId="0" borderId="24" xfId="0" applyBorder="1" applyAlignment="1">
      <alignment horizontal="left" vertical="center"/>
    </xf>
    <xf numFmtId="0" fontId="0" fillId="0" borderId="1" xfId="0" applyBorder="1" applyAlignment="1">
      <alignment horizontal="left" vertical="center"/>
    </xf>
    <xf numFmtId="0" fontId="0" fillId="0" borderId="23" xfId="0" applyBorder="1" applyAlignment="1">
      <alignment horizontal="left" vertical="center"/>
    </xf>
    <xf numFmtId="0" fontId="11" fillId="0" borderId="24" xfId="0" applyFont="1" applyBorder="1" applyAlignment="1">
      <alignment horizontal="left" vertical="center"/>
    </xf>
    <xf numFmtId="0" fontId="11" fillId="0" borderId="1" xfId="0" applyFont="1" applyBorder="1" applyAlignment="1">
      <alignment horizontal="left" vertical="center"/>
    </xf>
    <xf numFmtId="0" fontId="11" fillId="0" borderId="23" xfId="0" applyFont="1" applyBorder="1" applyAlignment="1">
      <alignment horizontal="left" vertical="center"/>
    </xf>
    <xf numFmtId="0" fontId="2" fillId="0" borderId="24"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10" fillId="7" borderId="19"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17" xfId="0" applyFont="1" applyFill="1" applyBorder="1" applyAlignment="1">
      <alignment horizontal="center" vertical="center"/>
    </xf>
    <xf numFmtId="0" fontId="9" fillId="5" borderId="11" xfId="0" applyFont="1" applyFill="1" applyBorder="1" applyAlignment="1">
      <alignment horizontal="left" wrapText="1"/>
    </xf>
    <xf numFmtId="0" fontId="9" fillId="5" borderId="10" xfId="0" applyFont="1" applyFill="1" applyBorder="1" applyAlignment="1">
      <alignment horizontal="left" wrapText="1"/>
    </xf>
    <xf numFmtId="0" fontId="9" fillId="5" borderId="9" xfId="0" applyFont="1" applyFill="1" applyBorder="1" applyAlignment="1">
      <alignment horizontal="left" wrapText="1"/>
    </xf>
    <xf numFmtId="0" fontId="6" fillId="4" borderId="8" xfId="0" applyFont="1" applyFill="1" applyBorder="1" applyAlignment="1">
      <alignment horizontal="right"/>
    </xf>
    <xf numFmtId="0" fontId="6" fillId="4" borderId="7" xfId="0" applyFont="1" applyFill="1" applyBorder="1" applyAlignment="1">
      <alignment horizontal="right"/>
    </xf>
    <xf numFmtId="0" fontId="6" fillId="4" borderId="28" xfId="0" applyFont="1" applyFill="1" applyBorder="1" applyAlignment="1">
      <alignment horizontal="right"/>
    </xf>
    <xf numFmtId="0" fontId="5" fillId="3" borderId="4" xfId="0" applyFont="1" applyFill="1" applyBorder="1" applyAlignment="1">
      <alignment horizontal="right"/>
    </xf>
    <xf numFmtId="0" fontId="5" fillId="3" borderId="3" xfId="0" applyFont="1" applyFill="1" applyBorder="1" applyAlignment="1">
      <alignment horizontal="right"/>
    </xf>
    <xf numFmtId="0" fontId="5" fillId="3" borderId="2" xfId="0" applyFont="1" applyFill="1" applyBorder="1" applyAlignment="1">
      <alignment horizontal="right"/>
    </xf>
    <xf numFmtId="0" fontId="3" fillId="2" borderId="4"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 xfId="0" applyFont="1" applyFill="1" applyBorder="1" applyAlignment="1">
      <alignment horizontal="right" vertical="center"/>
    </xf>
    <xf numFmtId="0" fontId="0" fillId="0" borderId="33" xfId="0" applyBorder="1" applyAlignment="1">
      <alignment horizontal="center" vertical="center" wrapText="1"/>
    </xf>
    <xf numFmtId="165" fontId="0" fillId="8" borderId="1" xfId="0" applyNumberForma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2" fillId="0" borderId="29" xfId="0" applyFont="1" applyBorder="1" applyAlignment="1">
      <alignment horizontal="left" vertical="center"/>
    </xf>
    <xf numFmtId="0" fontId="12" fillId="0" borderId="6" xfId="0" applyFont="1" applyBorder="1" applyAlignment="1">
      <alignment horizontal="left" vertical="center"/>
    </xf>
    <xf numFmtId="0" fontId="0" fillId="0" borderId="30" xfId="0" applyBorder="1" applyAlignment="1">
      <alignment horizontal="left" vertical="center"/>
    </xf>
    <xf numFmtId="0" fontId="0" fillId="0" borderId="2" xfId="0"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3" fillId="14" borderId="1"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22" fillId="13" borderId="1" xfId="0" applyFont="1" applyFill="1" applyBorder="1" applyAlignment="1">
      <alignment horizontal="center" vertical="center"/>
    </xf>
    <xf numFmtId="0" fontId="13" fillId="0" borderId="26"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23" xfId="0" applyBorder="1" applyAlignment="1">
      <alignment horizontal="center"/>
    </xf>
    <xf numFmtId="0" fontId="2" fillId="0" borderId="24" xfId="0" applyFont="1" applyBorder="1" applyAlignment="1">
      <alignment horizontal="right" vertical="center"/>
    </xf>
    <xf numFmtId="0" fontId="2" fillId="0" borderId="22" xfId="0" applyFont="1" applyBorder="1" applyAlignment="1">
      <alignment horizontal="right" vertical="center"/>
    </xf>
    <xf numFmtId="0" fontId="0" fillId="0" borderId="21" xfId="0" applyBorder="1" applyAlignment="1">
      <alignment horizontal="center"/>
    </xf>
    <xf numFmtId="0" fontId="0" fillId="0" borderId="20" xfId="0" applyBorder="1" applyAlignment="1">
      <alignment horizontal="center"/>
    </xf>
    <xf numFmtId="0" fontId="0" fillId="0" borderId="34" xfId="0" applyBorder="1" applyAlignment="1">
      <alignment horizontal="center" vertical="center"/>
    </xf>
    <xf numFmtId="0" fontId="0" fillId="0" borderId="35" xfId="0" applyBorder="1" applyAlignment="1">
      <alignment horizontal="center"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0" fillId="7" borderId="27" xfId="0" applyFont="1" applyFill="1" applyBorder="1" applyAlignment="1">
      <alignment horizontal="center" vertical="center"/>
    </xf>
    <xf numFmtId="0" fontId="10" fillId="7" borderId="26" xfId="0" applyFont="1" applyFill="1" applyBorder="1" applyAlignment="1">
      <alignment horizontal="center" vertical="center"/>
    </xf>
    <xf numFmtId="0" fontId="10" fillId="7" borderId="25" xfId="0" applyFont="1" applyFill="1" applyBorder="1" applyAlignment="1">
      <alignment horizontal="center" vertical="center"/>
    </xf>
  </cellXfs>
  <cellStyles count="2">
    <cellStyle name="Comma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2700" y="266700"/>
          <a:ext cx="3009900" cy="636806"/>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2700" y="266700"/>
          <a:ext cx="3009900" cy="6368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B358E0F5-A797-4B7B-9E13-D467673BB253}"/>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E676A44D-DA84-4803-BB90-6F81246D9706}"/>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94FBB8B3-D917-4DE4-9B6A-432D8B845E6E}"/>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D7AC233C-3FED-490A-A91D-1FDC8B1CBF85}"/>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A0E89817-6F6C-47CE-B428-D5C51A9F1E68}"/>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A2484B9B-F649-4D32-84F9-26D38AFDD9F8}"/>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xdr:colOff>
      <xdr:row>0</xdr:row>
      <xdr:rowOff>266700</xdr:rowOff>
    </xdr:from>
    <xdr:to>
      <xdr:col>2</xdr:col>
      <xdr:colOff>24377</xdr:colOff>
      <xdr:row>4</xdr:row>
      <xdr:rowOff>52606</xdr:rowOff>
    </xdr:to>
    <xdr:pic>
      <xdr:nvPicPr>
        <xdr:cNvPr id="2" name="Graphic 1">
          <a:extLst>
            <a:ext uri="{FF2B5EF4-FFF2-40B4-BE49-F238E27FC236}">
              <a16:creationId xmlns:a16="http://schemas.microsoft.com/office/drawing/2014/main" id="{8F341C96-B682-4EA6-8A61-7C64280523BF}"/>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twoCellAnchor>
    <xdr:from>
      <xdr:col>0</xdr:col>
      <xdr:colOff>12700</xdr:colOff>
      <xdr:row>0</xdr:row>
      <xdr:rowOff>266700</xdr:rowOff>
    </xdr:from>
    <xdr:to>
      <xdr:col>2</xdr:col>
      <xdr:colOff>24377</xdr:colOff>
      <xdr:row>4</xdr:row>
      <xdr:rowOff>52606</xdr:rowOff>
    </xdr:to>
    <xdr:pic>
      <xdr:nvPicPr>
        <xdr:cNvPr id="3" name="Graphic 1">
          <a:extLst>
            <a:ext uri="{FF2B5EF4-FFF2-40B4-BE49-F238E27FC236}">
              <a16:creationId xmlns:a16="http://schemas.microsoft.com/office/drawing/2014/main" id="{81CFC2E7-794F-48D9-B3F5-4565F92C899F}"/>
            </a:ext>
          </a:extLst>
        </xdr:cNvPr>
        <xdr:cNvPicPr>
          <a:picLocks noChangeAspect="1"/>
        </xdr:cNvPicPr>
      </xdr:nvPicPr>
      <xdr:blipFill>
        <a:blip xmlns:r="http://schemas.openxmlformats.org/officeDocument/2006/relationships" r:embed="rId1"/>
        <a:stretch>
          <a:fillRect/>
        </a:stretch>
      </xdr:blipFill>
      <xdr:spPr>
        <a:xfrm>
          <a:off x="12700" y="266700"/>
          <a:ext cx="2873375" cy="652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2" name="Graphic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2930137" cy="688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0</xdr:row>
      <xdr:rowOff>165100</xdr:rowOff>
    </xdr:from>
    <xdr:to>
      <xdr:col>2</xdr:col>
      <xdr:colOff>24377</xdr:colOff>
      <xdr:row>4</xdr:row>
      <xdr:rowOff>0</xdr:rowOff>
    </xdr:to>
    <xdr:pic>
      <xdr:nvPicPr>
        <xdr:cNvPr id="4" name="Graphic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3303517" cy="688340"/>
        </a:xfrm>
        <a:prstGeom prst="rect">
          <a:avLst/>
        </a:prstGeom>
      </xdr:spPr>
    </xdr:pic>
    <xdr:clientData/>
  </xdr:twoCellAnchor>
  <xdr:twoCellAnchor>
    <xdr:from>
      <xdr:col>0</xdr:col>
      <xdr:colOff>12700</xdr:colOff>
      <xdr:row>0</xdr:row>
      <xdr:rowOff>165100</xdr:rowOff>
    </xdr:from>
    <xdr:to>
      <xdr:col>2</xdr:col>
      <xdr:colOff>24377</xdr:colOff>
      <xdr:row>4</xdr:row>
      <xdr:rowOff>0</xdr:rowOff>
    </xdr:to>
    <xdr:pic>
      <xdr:nvPicPr>
        <xdr:cNvPr id="5" name="Graphic 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165100"/>
          <a:ext cx="3303517" cy="6883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view="pageBreakPreview" zoomScale="85" zoomScaleNormal="70" zoomScaleSheetLayoutView="85" workbookViewId="0">
      <selection activeCell="H20" sqref="H20"/>
    </sheetView>
  </sheetViews>
  <sheetFormatPr defaultRowHeight="14.5" x14ac:dyDescent="0.35"/>
  <cols>
    <col min="1" max="1" width="7.90625" customWidth="1"/>
    <col min="2" max="2" width="35.453125" customWidth="1"/>
    <col min="3" max="3" width="0" hidden="1" customWidth="1"/>
    <col min="4" max="4" width="89.90625" customWidth="1"/>
    <col min="5" max="5" width="13.08984375" customWidth="1"/>
    <col min="6" max="6" width="15.90625" customWidth="1"/>
    <col min="7" max="7" width="17.54296875" customWidth="1"/>
    <col min="8" max="8" width="22" customWidth="1"/>
  </cols>
  <sheetData>
    <row r="1" spans="1:8" ht="23.5" x14ac:dyDescent="0.35">
      <c r="A1" s="66"/>
      <c r="B1" s="67"/>
      <c r="C1" s="72" t="s">
        <v>9</v>
      </c>
      <c r="D1" s="73"/>
      <c r="E1" s="73"/>
      <c r="F1" s="73"/>
      <c r="G1" s="73"/>
      <c r="H1" s="74"/>
    </row>
    <row r="2" spans="1:8" x14ac:dyDescent="0.35">
      <c r="A2" s="68"/>
      <c r="B2" s="69"/>
      <c r="C2" s="75" t="s">
        <v>8</v>
      </c>
      <c r="D2" s="76"/>
      <c r="E2" s="76"/>
      <c r="F2" s="76"/>
      <c r="G2" s="76"/>
      <c r="H2" s="77"/>
    </row>
    <row r="3" spans="1:8" x14ac:dyDescent="0.35">
      <c r="A3" s="68"/>
      <c r="B3" s="69"/>
      <c r="C3" s="75" t="s">
        <v>34</v>
      </c>
      <c r="D3" s="76"/>
      <c r="E3" s="76"/>
      <c r="F3" s="76"/>
      <c r="G3" s="76"/>
      <c r="H3" s="77"/>
    </row>
    <row r="4" spans="1:8" x14ac:dyDescent="0.35">
      <c r="A4" s="68"/>
      <c r="B4" s="69"/>
      <c r="C4" s="78" t="s">
        <v>89</v>
      </c>
      <c r="D4" s="79"/>
      <c r="E4" s="79"/>
      <c r="F4" s="79"/>
      <c r="G4" s="79"/>
      <c r="H4" s="80"/>
    </row>
    <row r="5" spans="1:8" x14ac:dyDescent="0.35">
      <c r="A5" s="68"/>
      <c r="B5" s="69"/>
      <c r="C5" s="81" t="s">
        <v>33</v>
      </c>
      <c r="D5" s="82"/>
      <c r="E5" s="82"/>
      <c r="F5" s="82"/>
      <c r="G5" s="82"/>
      <c r="H5" s="83"/>
    </row>
    <row r="6" spans="1:8" ht="15" thickBot="1" x14ac:dyDescent="0.4">
      <c r="A6" s="70"/>
      <c r="B6" s="71"/>
      <c r="C6" s="84" t="s">
        <v>7</v>
      </c>
      <c r="D6" s="85"/>
      <c r="E6" s="85"/>
      <c r="F6" s="85"/>
      <c r="G6" s="85"/>
      <c r="H6" s="86"/>
    </row>
    <row r="7" spans="1:8" ht="21.5" thickBot="1" x14ac:dyDescent="0.4">
      <c r="A7" s="87" t="s">
        <v>6</v>
      </c>
      <c r="B7" s="88"/>
      <c r="C7" s="88"/>
      <c r="D7" s="88"/>
      <c r="E7" s="88"/>
      <c r="F7" s="88"/>
      <c r="G7" s="88"/>
      <c r="H7" s="89"/>
    </row>
    <row r="8" spans="1:8" ht="31.5" customHeight="1" thickBot="1" x14ac:dyDescent="0.4">
      <c r="A8" s="47" t="s">
        <v>5</v>
      </c>
      <c r="B8" s="48" t="s">
        <v>86</v>
      </c>
      <c r="C8" s="48" t="s">
        <v>4</v>
      </c>
      <c r="D8" s="48" t="s">
        <v>85</v>
      </c>
      <c r="E8" s="49" t="s">
        <v>81</v>
      </c>
      <c r="F8" s="50" t="s">
        <v>82</v>
      </c>
      <c r="G8" s="49" t="s">
        <v>83</v>
      </c>
      <c r="H8" s="51" t="s">
        <v>84</v>
      </c>
    </row>
    <row r="9" spans="1:8" ht="14.4" customHeight="1" x14ac:dyDescent="0.35">
      <c r="A9" s="8" t="s">
        <v>3</v>
      </c>
      <c r="B9" s="90" t="s">
        <v>2</v>
      </c>
      <c r="C9" s="91"/>
      <c r="D9" s="91"/>
      <c r="E9" s="91"/>
      <c r="F9" s="91"/>
      <c r="G9" s="91"/>
      <c r="H9" s="92"/>
    </row>
    <row r="10" spans="1:8" ht="59.5" customHeight="1" x14ac:dyDescent="0.35">
      <c r="A10" s="6">
        <v>1</v>
      </c>
      <c r="B10" s="102" t="s">
        <v>23</v>
      </c>
      <c r="C10" s="102"/>
      <c r="D10" s="33" t="s">
        <v>24</v>
      </c>
      <c r="E10" s="6" t="s">
        <v>1</v>
      </c>
      <c r="F10" s="12">
        <f>1.5*108</f>
        <v>162</v>
      </c>
      <c r="G10" s="13"/>
      <c r="H10" s="4">
        <f t="shared" ref="H10:H15" si="0">G10*F10</f>
        <v>0</v>
      </c>
    </row>
    <row r="11" spans="1:8" ht="46.5" customHeight="1" x14ac:dyDescent="0.35">
      <c r="A11" s="7">
        <v>2</v>
      </c>
      <c r="B11" s="102" t="s">
        <v>32</v>
      </c>
      <c r="C11" s="102"/>
      <c r="D11" s="33" t="s">
        <v>75</v>
      </c>
      <c r="E11" s="31" t="s">
        <v>16</v>
      </c>
      <c r="F11" s="12">
        <v>345</v>
      </c>
      <c r="G11" s="5"/>
      <c r="H11" s="4">
        <f t="shared" si="0"/>
        <v>0</v>
      </c>
    </row>
    <row r="12" spans="1:8" ht="33.5" customHeight="1" x14ac:dyDescent="0.35">
      <c r="A12" s="7">
        <v>3</v>
      </c>
      <c r="B12" s="37" t="s">
        <v>72</v>
      </c>
      <c r="C12" s="37"/>
      <c r="D12" s="33" t="s">
        <v>68</v>
      </c>
      <c r="E12" s="31" t="s">
        <v>69</v>
      </c>
      <c r="F12" s="12">
        <v>345</v>
      </c>
      <c r="G12" s="5"/>
      <c r="H12" s="4">
        <f t="shared" si="0"/>
        <v>0</v>
      </c>
    </row>
    <row r="13" spans="1:8" ht="37" customHeight="1" x14ac:dyDescent="0.35">
      <c r="A13" s="7">
        <v>4</v>
      </c>
      <c r="B13" s="37" t="s">
        <v>71</v>
      </c>
      <c r="C13" s="37"/>
      <c r="D13" s="33" t="s">
        <v>70</v>
      </c>
      <c r="E13" s="31" t="s">
        <v>69</v>
      </c>
      <c r="F13" s="12">
        <v>207</v>
      </c>
      <c r="G13" s="5"/>
      <c r="H13" s="4">
        <f t="shared" si="0"/>
        <v>0</v>
      </c>
    </row>
    <row r="14" spans="1:8" ht="28" customHeight="1" x14ac:dyDescent="0.35">
      <c r="A14" s="7">
        <v>5</v>
      </c>
      <c r="B14" s="37" t="s">
        <v>73</v>
      </c>
      <c r="C14" s="37"/>
      <c r="D14" s="33" t="s">
        <v>74</v>
      </c>
      <c r="E14" s="31" t="s">
        <v>66</v>
      </c>
      <c r="F14" s="12">
        <v>75</v>
      </c>
      <c r="G14" s="5"/>
      <c r="H14" s="4">
        <f t="shared" si="0"/>
        <v>0</v>
      </c>
    </row>
    <row r="15" spans="1:8" ht="23.5" customHeight="1" x14ac:dyDescent="0.35">
      <c r="A15" s="6">
        <v>6</v>
      </c>
      <c r="B15" s="102" t="s">
        <v>37</v>
      </c>
      <c r="C15" s="102"/>
      <c r="D15" s="35" t="s">
        <v>39</v>
      </c>
      <c r="E15" s="7" t="s">
        <v>38</v>
      </c>
      <c r="F15" s="12">
        <v>22</v>
      </c>
      <c r="G15" s="5"/>
      <c r="H15" s="4">
        <f t="shared" si="0"/>
        <v>0</v>
      </c>
    </row>
    <row r="16" spans="1:8" ht="42" customHeight="1" x14ac:dyDescent="0.35">
      <c r="A16" s="7">
        <v>7</v>
      </c>
      <c r="B16" s="102" t="s">
        <v>27</v>
      </c>
      <c r="C16" s="102"/>
      <c r="D16" s="36" t="s">
        <v>35</v>
      </c>
      <c r="E16" s="31" t="s">
        <v>17</v>
      </c>
      <c r="F16" s="12">
        <v>6</v>
      </c>
      <c r="G16" s="5"/>
      <c r="H16" s="4">
        <f t="shared" ref="H16" si="1">G16*F16</f>
        <v>0</v>
      </c>
    </row>
    <row r="17" spans="1:8" ht="39.5" customHeight="1" x14ac:dyDescent="0.35">
      <c r="A17" s="7">
        <v>8</v>
      </c>
      <c r="B17" s="102" t="s">
        <v>25</v>
      </c>
      <c r="C17" s="102"/>
      <c r="D17" s="35" t="s">
        <v>26</v>
      </c>
      <c r="E17" s="7" t="s">
        <v>17</v>
      </c>
      <c r="F17" s="12">
        <v>11</v>
      </c>
      <c r="G17" s="5"/>
      <c r="H17" s="4">
        <f t="shared" ref="H17" si="2">G17*F17</f>
        <v>0</v>
      </c>
    </row>
    <row r="18" spans="1:8" ht="15.5" x14ac:dyDescent="0.35">
      <c r="A18" s="93" t="s">
        <v>87</v>
      </c>
      <c r="B18" s="94"/>
      <c r="C18" s="94"/>
      <c r="D18" s="94"/>
      <c r="E18" s="94"/>
      <c r="F18" s="94"/>
      <c r="G18" s="95"/>
      <c r="H18" s="3">
        <f>SUM(H10:H17)</f>
        <v>0</v>
      </c>
    </row>
    <row r="19" spans="1:8" ht="21.5" customHeight="1" x14ac:dyDescent="0.35">
      <c r="A19" s="96" t="s">
        <v>88</v>
      </c>
      <c r="B19" s="97"/>
      <c r="C19" s="97"/>
      <c r="D19" s="97"/>
      <c r="E19" s="97"/>
      <c r="F19" s="97"/>
      <c r="G19" s="98"/>
      <c r="H19" s="2">
        <f>H18*20/100</f>
        <v>0</v>
      </c>
    </row>
    <row r="20" spans="1:8" ht="18.5" x14ac:dyDescent="0.45">
      <c r="A20" s="99" t="s">
        <v>0</v>
      </c>
      <c r="B20" s="100"/>
      <c r="C20" s="100"/>
      <c r="D20" s="100"/>
      <c r="E20" s="100"/>
      <c r="F20" s="100"/>
      <c r="G20" s="101"/>
      <c r="H20" s="1">
        <f>SUM(H18:H19)</f>
        <v>0</v>
      </c>
    </row>
    <row r="21" spans="1:8" s="20" customFormat="1" ht="101.5" x14ac:dyDescent="0.35">
      <c r="A21" s="14"/>
      <c r="B21" s="65" t="s">
        <v>18</v>
      </c>
      <c r="C21" s="65"/>
      <c r="D21" s="15" t="s">
        <v>19</v>
      </c>
      <c r="E21" s="16"/>
      <c r="F21" s="17"/>
      <c r="G21" s="18"/>
      <c r="H21" s="19"/>
    </row>
    <row r="22" spans="1:8" ht="102" thickBot="1" x14ac:dyDescent="0.4">
      <c r="A22" s="21"/>
      <c r="B22" s="22" t="s">
        <v>20</v>
      </c>
      <c r="C22" s="23"/>
      <c r="D22" s="24" t="s">
        <v>21</v>
      </c>
      <c r="E22" s="25"/>
      <c r="F22" s="26"/>
      <c r="G22" s="27"/>
      <c r="H22" s="28"/>
    </row>
    <row r="24" spans="1:8" ht="39.9" customHeight="1" x14ac:dyDescent="0.35">
      <c r="A24" s="29"/>
      <c r="B24" s="29"/>
      <c r="C24" s="29"/>
      <c r="D24" s="30" t="s">
        <v>13</v>
      </c>
      <c r="E24" s="63"/>
      <c r="F24" s="63"/>
      <c r="G24" s="63"/>
      <c r="H24" s="63"/>
    </row>
    <row r="25" spans="1:8" ht="39.9" customHeight="1" x14ac:dyDescent="0.35">
      <c r="A25" s="29"/>
      <c r="B25" s="29"/>
      <c r="C25" s="29"/>
      <c r="D25" s="30" t="s">
        <v>14</v>
      </c>
      <c r="E25" s="64"/>
      <c r="F25" s="64"/>
      <c r="G25" s="64"/>
      <c r="H25" s="64"/>
    </row>
    <row r="26" spans="1:8" ht="39.9" customHeight="1" x14ac:dyDescent="0.35">
      <c r="A26" s="29"/>
      <c r="B26" s="29"/>
      <c r="C26" s="29"/>
      <c r="D26" s="30" t="s">
        <v>15</v>
      </c>
      <c r="E26" s="64"/>
      <c r="F26" s="64"/>
      <c r="G26" s="64"/>
      <c r="H26" s="64"/>
    </row>
    <row r="27" spans="1:8" x14ac:dyDescent="0.35">
      <c r="A27" s="29"/>
      <c r="B27" s="29"/>
      <c r="C27" s="29"/>
      <c r="D27" s="29"/>
      <c r="E27" s="64"/>
      <c r="F27" s="64"/>
      <c r="G27" s="64"/>
      <c r="H27" s="64"/>
    </row>
    <row r="28" spans="1:8" x14ac:dyDescent="0.35">
      <c r="A28" s="29"/>
      <c r="B28" s="29"/>
      <c r="C28" s="29"/>
      <c r="D28" s="29"/>
      <c r="E28" s="64"/>
      <c r="F28" s="64"/>
      <c r="G28" s="64"/>
      <c r="H28" s="64"/>
    </row>
    <row r="29" spans="1:8" x14ac:dyDescent="0.35">
      <c r="A29" s="29"/>
      <c r="B29" s="29"/>
      <c r="C29" s="29"/>
      <c r="D29" s="29"/>
      <c r="E29" s="64"/>
      <c r="F29" s="64"/>
      <c r="G29" s="64"/>
      <c r="H29" s="64"/>
    </row>
    <row r="30" spans="1:8" x14ac:dyDescent="0.35">
      <c r="A30" s="29"/>
      <c r="B30" s="29"/>
      <c r="C30" s="29"/>
      <c r="D30" s="29"/>
      <c r="E30" s="64"/>
      <c r="F30" s="64"/>
      <c r="G30" s="64"/>
      <c r="H30" s="64"/>
    </row>
    <row r="31" spans="1:8" x14ac:dyDescent="0.35">
      <c r="A31" s="29"/>
      <c r="B31" s="29"/>
      <c r="C31" s="29"/>
      <c r="D31" s="29"/>
      <c r="E31" s="64"/>
      <c r="F31" s="64"/>
      <c r="G31" s="64"/>
      <c r="H31" s="64"/>
    </row>
  </sheetData>
  <mergeCells count="21">
    <mergeCell ref="B17:C17"/>
    <mergeCell ref="B16:C16"/>
    <mergeCell ref="B10:C10"/>
    <mergeCell ref="B11:C11"/>
    <mergeCell ref="B15:C15"/>
    <mergeCell ref="E24:H24"/>
    <mergeCell ref="E25:H25"/>
    <mergeCell ref="E26:H31"/>
    <mergeCell ref="B21:C21"/>
    <mergeCell ref="A1:B6"/>
    <mergeCell ref="C1:H1"/>
    <mergeCell ref="C2:H2"/>
    <mergeCell ref="C3:H3"/>
    <mergeCell ref="C4:H4"/>
    <mergeCell ref="C5:H5"/>
    <mergeCell ref="C6:H6"/>
    <mergeCell ref="A7:H7"/>
    <mergeCell ref="B9:H9"/>
    <mergeCell ref="A18:G18"/>
    <mergeCell ref="A19:G19"/>
    <mergeCell ref="A20:G20"/>
  </mergeCells>
  <pageMargins left="0.7" right="0.7" top="0.75" bottom="0.75" header="0.3" footer="0.3"/>
  <pageSetup paperSize="9"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3CAD-58D3-40D1-AEC2-9EF0DC4A781F}">
  <dimension ref="A1:H27"/>
  <sheetViews>
    <sheetView tabSelected="1" view="pageBreakPreview" zoomScale="85" zoomScaleNormal="70" zoomScaleSheetLayoutView="85" workbookViewId="0">
      <selection activeCell="H16" sqref="H16"/>
    </sheetView>
  </sheetViews>
  <sheetFormatPr defaultRowHeight="14.5" x14ac:dyDescent="0.35"/>
  <cols>
    <col min="1" max="1" width="7.90625" customWidth="1"/>
    <col min="2" max="2" width="35.453125" customWidth="1"/>
    <col min="3" max="3" width="0" hidden="1" customWidth="1"/>
    <col min="4" max="4" width="89.90625" customWidth="1"/>
    <col min="5" max="5" width="13.08984375" customWidth="1"/>
    <col min="6" max="6" width="15.90625" customWidth="1"/>
    <col min="7" max="7" width="17.54296875" customWidth="1"/>
    <col min="8" max="8" width="22" customWidth="1"/>
  </cols>
  <sheetData>
    <row r="1" spans="1:8" ht="23.5" x14ac:dyDescent="0.35">
      <c r="A1" s="66"/>
      <c r="B1" s="67"/>
      <c r="C1" s="72" t="s">
        <v>9</v>
      </c>
      <c r="D1" s="73"/>
      <c r="E1" s="73"/>
      <c r="F1" s="73"/>
      <c r="G1" s="73"/>
      <c r="H1" s="74"/>
    </row>
    <row r="2" spans="1:8" x14ac:dyDescent="0.35">
      <c r="A2" s="68"/>
      <c r="B2" s="69"/>
      <c r="C2" s="75" t="s">
        <v>8</v>
      </c>
      <c r="D2" s="76"/>
      <c r="E2" s="76"/>
      <c r="F2" s="76"/>
      <c r="G2" s="76"/>
      <c r="H2" s="77"/>
    </row>
    <row r="3" spans="1:8" x14ac:dyDescent="0.35">
      <c r="A3" s="68"/>
      <c r="B3" s="69"/>
      <c r="C3" s="75" t="s">
        <v>34</v>
      </c>
      <c r="D3" s="76"/>
      <c r="E3" s="76"/>
      <c r="F3" s="76"/>
      <c r="G3" s="76"/>
      <c r="H3" s="77"/>
    </row>
    <row r="4" spans="1:8" x14ac:dyDescent="0.35">
      <c r="A4" s="68"/>
      <c r="B4" s="69"/>
      <c r="C4" s="78" t="s">
        <v>89</v>
      </c>
      <c r="D4" s="79"/>
      <c r="E4" s="79"/>
      <c r="F4" s="79"/>
      <c r="G4" s="79"/>
      <c r="H4" s="80"/>
    </row>
    <row r="5" spans="1:8" x14ac:dyDescent="0.35">
      <c r="A5" s="68"/>
      <c r="B5" s="69"/>
      <c r="C5" s="81" t="s">
        <v>36</v>
      </c>
      <c r="D5" s="82"/>
      <c r="E5" s="82"/>
      <c r="F5" s="82"/>
      <c r="G5" s="82"/>
      <c r="H5" s="83"/>
    </row>
    <row r="6" spans="1:8" ht="15" thickBot="1" x14ac:dyDescent="0.4">
      <c r="A6" s="70"/>
      <c r="B6" s="71"/>
      <c r="C6" s="84" t="s">
        <v>7</v>
      </c>
      <c r="D6" s="85"/>
      <c r="E6" s="85"/>
      <c r="F6" s="85"/>
      <c r="G6" s="85"/>
      <c r="H6" s="86"/>
    </row>
    <row r="7" spans="1:8" ht="21.5" thickBot="1" x14ac:dyDescent="0.4">
      <c r="A7" s="87" t="s">
        <v>6</v>
      </c>
      <c r="B7" s="88"/>
      <c r="C7" s="88"/>
      <c r="D7" s="88"/>
      <c r="E7" s="88"/>
      <c r="F7" s="88"/>
      <c r="G7" s="88"/>
      <c r="H7" s="89"/>
    </row>
    <row r="8" spans="1:8" ht="31.5" customHeight="1" thickBot="1" x14ac:dyDescent="0.4">
      <c r="A8" s="47" t="s">
        <v>5</v>
      </c>
      <c r="B8" s="48" t="s">
        <v>86</v>
      </c>
      <c r="C8" s="48" t="s">
        <v>4</v>
      </c>
      <c r="D8" s="48" t="s">
        <v>85</v>
      </c>
      <c r="E8" s="49" t="s">
        <v>81</v>
      </c>
      <c r="F8" s="50" t="s">
        <v>82</v>
      </c>
      <c r="G8" s="49" t="s">
        <v>83</v>
      </c>
      <c r="H8" s="51" t="s">
        <v>84</v>
      </c>
    </row>
    <row r="9" spans="1:8" ht="14.4" customHeight="1" x14ac:dyDescent="0.35">
      <c r="A9" s="8" t="s">
        <v>3</v>
      </c>
      <c r="B9" s="90" t="s">
        <v>2</v>
      </c>
      <c r="C9" s="91"/>
      <c r="D9" s="91"/>
      <c r="E9" s="91"/>
      <c r="F9" s="91"/>
      <c r="G9" s="91"/>
      <c r="H9" s="92"/>
    </row>
    <row r="10" spans="1:8" ht="43" customHeight="1" x14ac:dyDescent="0.35">
      <c r="A10" s="7">
        <v>1</v>
      </c>
      <c r="B10" s="102" t="s">
        <v>32</v>
      </c>
      <c r="C10" s="102"/>
      <c r="D10" s="33" t="s">
        <v>75</v>
      </c>
      <c r="E10" s="31" t="s">
        <v>16</v>
      </c>
      <c r="F10" s="12">
        <v>940</v>
      </c>
      <c r="G10" s="5"/>
      <c r="H10" s="4">
        <f>G10*F10</f>
        <v>0</v>
      </c>
    </row>
    <row r="11" spans="1:8" ht="33.5" customHeight="1" x14ac:dyDescent="0.35">
      <c r="A11" s="7">
        <v>2</v>
      </c>
      <c r="B11" s="102" t="s">
        <v>72</v>
      </c>
      <c r="C11" s="102"/>
      <c r="D11" s="33" t="s">
        <v>76</v>
      </c>
      <c r="E11" s="31" t="s">
        <v>69</v>
      </c>
      <c r="F11" s="5">
        <v>940</v>
      </c>
      <c r="G11" s="5"/>
      <c r="H11" s="4">
        <f>G11*F11</f>
        <v>0</v>
      </c>
    </row>
    <row r="12" spans="1:8" ht="30.5" customHeight="1" x14ac:dyDescent="0.35">
      <c r="A12" s="7">
        <v>3</v>
      </c>
      <c r="B12" s="37" t="s">
        <v>71</v>
      </c>
      <c r="C12" s="37"/>
      <c r="D12" s="33" t="s">
        <v>70</v>
      </c>
      <c r="E12" s="31" t="s">
        <v>69</v>
      </c>
      <c r="F12" s="5">
        <v>517</v>
      </c>
      <c r="G12" s="5"/>
      <c r="H12" s="4">
        <f t="shared" ref="H12:H13" si="0">G12*F12</f>
        <v>0</v>
      </c>
    </row>
    <row r="13" spans="1:8" ht="29.5" customHeight="1" x14ac:dyDescent="0.35">
      <c r="A13" s="7">
        <v>4</v>
      </c>
      <c r="B13" s="37" t="s">
        <v>73</v>
      </c>
      <c r="C13" s="37"/>
      <c r="D13" s="33" t="s">
        <v>74</v>
      </c>
      <c r="E13" s="31" t="s">
        <v>77</v>
      </c>
      <c r="F13" s="5">
        <v>1</v>
      </c>
      <c r="G13" s="5"/>
      <c r="H13" s="4">
        <f t="shared" si="0"/>
        <v>0</v>
      </c>
    </row>
    <row r="14" spans="1:8" ht="15.5" x14ac:dyDescent="0.35">
      <c r="A14" s="93" t="s">
        <v>87</v>
      </c>
      <c r="B14" s="94"/>
      <c r="C14" s="94"/>
      <c r="D14" s="94"/>
      <c r="E14" s="94"/>
      <c r="F14" s="94"/>
      <c r="G14" s="95"/>
      <c r="H14" s="3">
        <f>SUM(H10:H10)</f>
        <v>0</v>
      </c>
    </row>
    <row r="15" spans="1:8" ht="24" customHeight="1" x14ac:dyDescent="0.35">
      <c r="A15" s="96" t="s">
        <v>88</v>
      </c>
      <c r="B15" s="97"/>
      <c r="C15" s="97"/>
      <c r="D15" s="97"/>
      <c r="E15" s="97"/>
      <c r="F15" s="97"/>
      <c r="G15" s="98"/>
      <c r="H15" s="2">
        <f>H14*20/100</f>
        <v>0</v>
      </c>
    </row>
    <row r="16" spans="1:8" ht="18.5" x14ac:dyDescent="0.45">
      <c r="A16" s="99" t="s">
        <v>0</v>
      </c>
      <c r="B16" s="100"/>
      <c r="C16" s="100"/>
      <c r="D16" s="100"/>
      <c r="E16" s="100"/>
      <c r="F16" s="100"/>
      <c r="G16" s="101"/>
      <c r="H16" s="1">
        <f>SUM(H14:H15)</f>
        <v>0</v>
      </c>
    </row>
    <row r="17" spans="1:8" s="20" customFormat="1" ht="101.5" x14ac:dyDescent="0.35">
      <c r="A17" s="14"/>
      <c r="B17" s="65" t="s">
        <v>18</v>
      </c>
      <c r="C17" s="65"/>
      <c r="D17" s="15" t="s">
        <v>19</v>
      </c>
      <c r="E17" s="16"/>
      <c r="F17" s="17"/>
      <c r="G17" s="18"/>
      <c r="H17" s="19"/>
    </row>
    <row r="18" spans="1:8" ht="102" thickBot="1" x14ac:dyDescent="0.4">
      <c r="A18" s="21"/>
      <c r="B18" s="22" t="s">
        <v>20</v>
      </c>
      <c r="C18" s="23"/>
      <c r="D18" s="24" t="s">
        <v>21</v>
      </c>
      <c r="E18" s="25"/>
      <c r="F18" s="26"/>
      <c r="G18" s="27"/>
      <c r="H18" s="28"/>
    </row>
    <row r="20" spans="1:8" ht="39.9" customHeight="1" x14ac:dyDescent="0.35">
      <c r="A20" s="29"/>
      <c r="B20" s="29"/>
      <c r="C20" s="29"/>
      <c r="D20" s="30" t="s">
        <v>13</v>
      </c>
      <c r="E20" s="63"/>
      <c r="F20" s="63"/>
      <c r="G20" s="63"/>
      <c r="H20" s="63"/>
    </row>
    <row r="21" spans="1:8" ht="39.9" customHeight="1" x14ac:dyDescent="0.35">
      <c r="A21" s="29"/>
      <c r="B21" s="29"/>
      <c r="C21" s="29"/>
      <c r="D21" s="30" t="s">
        <v>14</v>
      </c>
      <c r="E21" s="64"/>
      <c r="F21" s="64"/>
      <c r="G21" s="64"/>
      <c r="H21" s="64"/>
    </row>
    <row r="22" spans="1:8" ht="39.9" customHeight="1" x14ac:dyDescent="0.35">
      <c r="A22" s="29"/>
      <c r="B22" s="29"/>
      <c r="C22" s="29"/>
      <c r="D22" s="30" t="s">
        <v>15</v>
      </c>
      <c r="E22" s="64"/>
      <c r="F22" s="64"/>
      <c r="G22" s="64"/>
      <c r="H22" s="64"/>
    </row>
    <row r="23" spans="1:8" x14ac:dyDescent="0.35">
      <c r="A23" s="29"/>
      <c r="B23" s="29"/>
      <c r="C23" s="29"/>
      <c r="D23" s="29"/>
      <c r="E23" s="64"/>
      <c r="F23" s="64"/>
      <c r="G23" s="64"/>
      <c r="H23" s="64"/>
    </row>
    <row r="24" spans="1:8" x14ac:dyDescent="0.35">
      <c r="A24" s="29"/>
      <c r="B24" s="29"/>
      <c r="C24" s="29"/>
      <c r="D24" s="29"/>
      <c r="E24" s="64"/>
      <c r="F24" s="64"/>
      <c r="G24" s="64"/>
      <c r="H24" s="64"/>
    </row>
    <row r="25" spans="1:8" x14ac:dyDescent="0.35">
      <c r="A25" s="29"/>
      <c r="B25" s="29"/>
      <c r="C25" s="29"/>
      <c r="D25" s="29"/>
      <c r="E25" s="64"/>
      <c r="F25" s="64"/>
      <c r="G25" s="64"/>
      <c r="H25" s="64"/>
    </row>
    <row r="26" spans="1:8" x14ac:dyDescent="0.35">
      <c r="A26" s="29"/>
      <c r="B26" s="29"/>
      <c r="C26" s="29"/>
      <c r="D26" s="29"/>
      <c r="E26" s="64"/>
      <c r="F26" s="64"/>
      <c r="G26" s="64"/>
      <c r="H26" s="64"/>
    </row>
    <row r="27" spans="1:8" x14ac:dyDescent="0.35">
      <c r="A27" s="29"/>
      <c r="B27" s="29"/>
      <c r="C27" s="29"/>
      <c r="D27" s="29"/>
      <c r="E27" s="64"/>
      <c r="F27" s="64"/>
      <c r="G27" s="64"/>
      <c r="H27" s="64"/>
    </row>
  </sheetData>
  <mergeCells count="18">
    <mergeCell ref="E22:H27"/>
    <mergeCell ref="A7:H7"/>
    <mergeCell ref="B9:H9"/>
    <mergeCell ref="B10:C10"/>
    <mergeCell ref="A14:G14"/>
    <mergeCell ref="A15:G15"/>
    <mergeCell ref="A16:G16"/>
    <mergeCell ref="B17:C17"/>
    <mergeCell ref="E20:H20"/>
    <mergeCell ref="E21:H21"/>
    <mergeCell ref="B11:C11"/>
    <mergeCell ref="A1:B6"/>
    <mergeCell ref="C1:H1"/>
    <mergeCell ref="C2:H2"/>
    <mergeCell ref="C3:H3"/>
    <mergeCell ref="C4:H4"/>
    <mergeCell ref="C5:H5"/>
    <mergeCell ref="C6:H6"/>
  </mergeCells>
  <phoneticPr fontId="21" type="noConversion"/>
  <pageMargins left="0.7" right="0.7" top="0.75" bottom="0.75" header="0.3" footer="0.3"/>
  <pageSetup paperSize="9" scale="4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CD13B-D004-4AF0-98B9-ED15282206D5}">
  <dimension ref="A1:H28"/>
  <sheetViews>
    <sheetView view="pageBreakPreview" zoomScale="85" zoomScaleNormal="70" zoomScaleSheetLayoutView="85" workbookViewId="0">
      <selection activeCell="H15" sqref="H15"/>
    </sheetView>
  </sheetViews>
  <sheetFormatPr defaultRowHeight="14.5" x14ac:dyDescent="0.35"/>
  <cols>
    <col min="1" max="1" width="7.90625" customWidth="1"/>
    <col min="2" max="2" width="35.453125" customWidth="1"/>
    <col min="3" max="3" width="0" hidden="1" customWidth="1"/>
    <col min="4" max="4" width="89.90625" customWidth="1"/>
    <col min="5" max="5" width="13.08984375" customWidth="1"/>
    <col min="6" max="6" width="15.90625" customWidth="1"/>
    <col min="7" max="7" width="17.54296875" customWidth="1"/>
    <col min="8" max="8" width="22" customWidth="1"/>
  </cols>
  <sheetData>
    <row r="1" spans="1:8" ht="23.5" x14ac:dyDescent="0.35">
      <c r="A1" s="66"/>
      <c r="B1" s="67"/>
      <c r="C1" s="72" t="s">
        <v>9</v>
      </c>
      <c r="D1" s="73"/>
      <c r="E1" s="73"/>
      <c r="F1" s="73"/>
      <c r="G1" s="73"/>
      <c r="H1" s="74"/>
    </row>
    <row r="2" spans="1:8" x14ac:dyDescent="0.35">
      <c r="A2" s="68"/>
      <c r="B2" s="69"/>
      <c r="C2" s="75" t="s">
        <v>8</v>
      </c>
      <c r="D2" s="76"/>
      <c r="E2" s="76"/>
      <c r="F2" s="76"/>
      <c r="G2" s="76"/>
      <c r="H2" s="77"/>
    </row>
    <row r="3" spans="1:8" x14ac:dyDescent="0.35">
      <c r="A3" s="68"/>
      <c r="B3" s="69"/>
      <c r="C3" s="75" t="s">
        <v>34</v>
      </c>
      <c r="D3" s="76"/>
      <c r="E3" s="76"/>
      <c r="F3" s="76"/>
      <c r="G3" s="76"/>
      <c r="H3" s="77"/>
    </row>
    <row r="4" spans="1:8" x14ac:dyDescent="0.35">
      <c r="A4" s="68"/>
      <c r="B4" s="69"/>
      <c r="C4" s="78" t="s">
        <v>89</v>
      </c>
      <c r="D4" s="79"/>
      <c r="E4" s="79"/>
      <c r="F4" s="79"/>
      <c r="G4" s="79"/>
      <c r="H4" s="80"/>
    </row>
    <row r="5" spans="1:8" x14ac:dyDescent="0.35">
      <c r="A5" s="68"/>
      <c r="B5" s="69"/>
      <c r="C5" s="81" t="s">
        <v>54</v>
      </c>
      <c r="D5" s="82"/>
      <c r="E5" s="82"/>
      <c r="F5" s="82"/>
      <c r="G5" s="82"/>
      <c r="H5" s="83"/>
    </row>
    <row r="6" spans="1:8" ht="15" thickBot="1" x14ac:dyDescent="0.4">
      <c r="A6" s="70"/>
      <c r="B6" s="71"/>
      <c r="C6" s="84" t="s">
        <v>7</v>
      </c>
      <c r="D6" s="85"/>
      <c r="E6" s="85"/>
      <c r="F6" s="85"/>
      <c r="G6" s="85"/>
      <c r="H6" s="86"/>
    </row>
    <row r="7" spans="1:8" ht="21.5" thickBot="1" x14ac:dyDescent="0.4">
      <c r="A7" s="87" t="s">
        <v>6</v>
      </c>
      <c r="B7" s="88"/>
      <c r="C7" s="88"/>
      <c r="D7" s="88"/>
      <c r="E7" s="88"/>
      <c r="F7" s="88"/>
      <c r="G7" s="88"/>
      <c r="H7" s="89"/>
    </row>
    <row r="8" spans="1:8" ht="31.5" customHeight="1" thickBot="1" x14ac:dyDescent="0.4">
      <c r="A8" s="47" t="s">
        <v>5</v>
      </c>
      <c r="B8" s="48" t="s">
        <v>86</v>
      </c>
      <c r="C8" s="48" t="s">
        <v>4</v>
      </c>
      <c r="D8" s="48" t="s">
        <v>85</v>
      </c>
      <c r="E8" s="49" t="s">
        <v>81</v>
      </c>
      <c r="F8" s="50" t="s">
        <v>82</v>
      </c>
      <c r="G8" s="49" t="s">
        <v>83</v>
      </c>
      <c r="H8" s="51" t="s">
        <v>84</v>
      </c>
    </row>
    <row r="9" spans="1:8" ht="14.4" customHeight="1" x14ac:dyDescent="0.35">
      <c r="A9" s="8" t="s">
        <v>3</v>
      </c>
      <c r="B9" s="90" t="s">
        <v>2</v>
      </c>
      <c r="C9" s="91"/>
      <c r="D9" s="91"/>
      <c r="E9" s="91"/>
      <c r="F9" s="91"/>
      <c r="G9" s="91"/>
      <c r="H9" s="92"/>
    </row>
    <row r="10" spans="1:8" ht="44.5" customHeight="1" x14ac:dyDescent="0.35">
      <c r="A10" s="7">
        <v>1</v>
      </c>
      <c r="B10" s="102" t="s">
        <v>32</v>
      </c>
      <c r="C10" s="102"/>
      <c r="D10" s="33" t="s">
        <v>75</v>
      </c>
      <c r="E10" s="31" t="s">
        <v>16</v>
      </c>
      <c r="F10" s="12">
        <v>667</v>
      </c>
      <c r="G10" s="5"/>
      <c r="H10" s="4">
        <f>G10*F10</f>
        <v>0</v>
      </c>
    </row>
    <row r="11" spans="1:8" ht="29.5" customHeight="1" x14ac:dyDescent="0.35">
      <c r="A11" s="7">
        <v>2</v>
      </c>
      <c r="B11" s="37" t="s">
        <v>72</v>
      </c>
      <c r="C11" s="37"/>
      <c r="D11" s="33" t="s">
        <v>68</v>
      </c>
      <c r="E11" s="31" t="s">
        <v>69</v>
      </c>
      <c r="F11" s="12">
        <v>667</v>
      </c>
      <c r="G11" s="5"/>
      <c r="H11" s="4">
        <f t="shared" ref="H11:H13" si="0">G11*F11</f>
        <v>0</v>
      </c>
    </row>
    <row r="12" spans="1:8" ht="31" customHeight="1" x14ac:dyDescent="0.35">
      <c r="A12" s="7">
        <v>3</v>
      </c>
      <c r="B12" s="37" t="s">
        <v>71</v>
      </c>
      <c r="C12" s="37"/>
      <c r="D12" s="33" t="s">
        <v>70</v>
      </c>
      <c r="E12" s="31" t="s">
        <v>69</v>
      </c>
      <c r="F12" s="12">
        <v>300</v>
      </c>
      <c r="G12" s="5"/>
      <c r="H12" s="4">
        <f t="shared" si="0"/>
        <v>0</v>
      </c>
    </row>
    <row r="13" spans="1:8" ht="29" customHeight="1" x14ac:dyDescent="0.35">
      <c r="A13" s="7">
        <v>4</v>
      </c>
      <c r="B13" s="37" t="s">
        <v>73</v>
      </c>
      <c r="C13" s="37"/>
      <c r="D13" s="33" t="s">
        <v>74</v>
      </c>
      <c r="E13" s="31" t="s">
        <v>66</v>
      </c>
      <c r="F13" s="12">
        <v>92</v>
      </c>
      <c r="G13" s="5"/>
      <c r="H13" s="4">
        <f t="shared" si="0"/>
        <v>0</v>
      </c>
    </row>
    <row r="14" spans="1:8" ht="66" customHeight="1" x14ac:dyDescent="0.35">
      <c r="A14" s="6">
        <v>5</v>
      </c>
      <c r="B14" s="102" t="s">
        <v>40</v>
      </c>
      <c r="C14" s="102"/>
      <c r="D14" s="38" t="s">
        <v>80</v>
      </c>
      <c r="E14" s="7" t="s">
        <v>17</v>
      </c>
      <c r="F14" s="12">
        <v>6</v>
      </c>
      <c r="G14" s="5"/>
      <c r="H14" s="4">
        <f>G14*F14</f>
        <v>0</v>
      </c>
    </row>
    <row r="15" spans="1:8" ht="15.5" x14ac:dyDescent="0.35">
      <c r="A15" s="93" t="s">
        <v>87</v>
      </c>
      <c r="B15" s="94"/>
      <c r="C15" s="94"/>
      <c r="D15" s="94"/>
      <c r="E15" s="94"/>
      <c r="F15" s="94"/>
      <c r="G15" s="95"/>
      <c r="H15" s="3">
        <f>SUM(H10:H14)</f>
        <v>0</v>
      </c>
    </row>
    <row r="16" spans="1:8" ht="22.5" customHeight="1" x14ac:dyDescent="0.35">
      <c r="A16" s="96" t="s">
        <v>88</v>
      </c>
      <c r="B16" s="97"/>
      <c r="C16" s="97"/>
      <c r="D16" s="97"/>
      <c r="E16" s="97"/>
      <c r="F16" s="97"/>
      <c r="G16" s="98"/>
      <c r="H16" s="2">
        <f>H15*20/100</f>
        <v>0</v>
      </c>
    </row>
    <row r="17" spans="1:8" ht="18.5" x14ac:dyDescent="0.45">
      <c r="A17" s="99" t="s">
        <v>0</v>
      </c>
      <c r="B17" s="100"/>
      <c r="C17" s="100"/>
      <c r="D17" s="100"/>
      <c r="E17" s="100"/>
      <c r="F17" s="100"/>
      <c r="G17" s="101"/>
      <c r="H17" s="1">
        <f>SUM(H15:H16)</f>
        <v>0</v>
      </c>
    </row>
    <row r="18" spans="1:8" s="20" customFormat="1" ht="101.5" x14ac:dyDescent="0.35">
      <c r="A18" s="14"/>
      <c r="B18" s="65" t="s">
        <v>18</v>
      </c>
      <c r="C18" s="65"/>
      <c r="D18" s="15" t="s">
        <v>19</v>
      </c>
      <c r="E18" s="16"/>
      <c r="F18" s="17"/>
      <c r="G18" s="18"/>
      <c r="H18" s="19"/>
    </row>
    <row r="19" spans="1:8" ht="102" thickBot="1" x14ac:dyDescent="0.4">
      <c r="A19" s="21"/>
      <c r="B19" s="22" t="s">
        <v>20</v>
      </c>
      <c r="C19" s="23"/>
      <c r="D19" s="24" t="s">
        <v>21</v>
      </c>
      <c r="E19" s="25"/>
      <c r="F19" s="26"/>
      <c r="G19" s="27"/>
      <c r="H19" s="28"/>
    </row>
    <row r="21" spans="1:8" ht="39.9" customHeight="1" x14ac:dyDescent="0.35">
      <c r="A21" s="29"/>
      <c r="B21" s="29"/>
      <c r="C21" s="29"/>
      <c r="D21" s="30" t="s">
        <v>13</v>
      </c>
      <c r="E21" s="63"/>
      <c r="F21" s="63"/>
      <c r="G21" s="63"/>
      <c r="H21" s="63"/>
    </row>
    <row r="22" spans="1:8" ht="39.9" customHeight="1" x14ac:dyDescent="0.35">
      <c r="A22" s="29"/>
      <c r="B22" s="29"/>
      <c r="C22" s="29"/>
      <c r="D22" s="30" t="s">
        <v>14</v>
      </c>
      <c r="E22" s="64"/>
      <c r="F22" s="64"/>
      <c r="G22" s="64"/>
      <c r="H22" s="64"/>
    </row>
    <row r="23" spans="1:8" ht="39.9" customHeight="1" x14ac:dyDescent="0.35">
      <c r="A23" s="29"/>
      <c r="B23" s="29"/>
      <c r="C23" s="29"/>
      <c r="D23" s="30" t="s">
        <v>15</v>
      </c>
      <c r="E23" s="64"/>
      <c r="F23" s="64"/>
      <c r="G23" s="64"/>
      <c r="H23" s="64"/>
    </row>
    <row r="24" spans="1:8" x14ac:dyDescent="0.35">
      <c r="A24" s="29"/>
      <c r="B24" s="29"/>
      <c r="C24" s="29"/>
      <c r="D24" s="29"/>
      <c r="E24" s="64"/>
      <c r="F24" s="64"/>
      <c r="G24" s="64"/>
      <c r="H24" s="64"/>
    </row>
    <row r="25" spans="1:8" x14ac:dyDescent="0.35">
      <c r="A25" s="29"/>
      <c r="B25" s="29"/>
      <c r="C25" s="29"/>
      <c r="D25" s="29"/>
      <c r="E25" s="64"/>
      <c r="F25" s="64"/>
      <c r="G25" s="64"/>
      <c r="H25" s="64"/>
    </row>
    <row r="26" spans="1:8" x14ac:dyDescent="0.35">
      <c r="A26" s="29"/>
      <c r="B26" s="29"/>
      <c r="C26" s="29"/>
      <c r="D26" s="29"/>
      <c r="E26" s="64"/>
      <c r="F26" s="64"/>
      <c r="G26" s="64"/>
      <c r="H26" s="64"/>
    </row>
    <row r="27" spans="1:8" x14ac:dyDescent="0.35">
      <c r="A27" s="29"/>
      <c r="B27" s="29"/>
      <c r="C27" s="29"/>
      <c r="D27" s="29"/>
      <c r="E27" s="64"/>
      <c r="F27" s="64"/>
      <c r="G27" s="64"/>
      <c r="H27" s="64"/>
    </row>
    <row r="28" spans="1:8" x14ac:dyDescent="0.35">
      <c r="A28" s="29"/>
      <c r="B28" s="29"/>
      <c r="C28" s="29"/>
      <c r="D28" s="29"/>
      <c r="E28" s="64"/>
      <c r="F28" s="64"/>
      <c r="G28" s="64"/>
      <c r="H28" s="64"/>
    </row>
  </sheetData>
  <mergeCells count="18">
    <mergeCell ref="E23:H28"/>
    <mergeCell ref="A15:G15"/>
    <mergeCell ref="A16:G16"/>
    <mergeCell ref="A17:G17"/>
    <mergeCell ref="B18:C18"/>
    <mergeCell ref="E21:H21"/>
    <mergeCell ref="E22:H22"/>
    <mergeCell ref="A7:H7"/>
    <mergeCell ref="B9:H9"/>
    <mergeCell ref="B10:C10"/>
    <mergeCell ref="B14:C14"/>
    <mergeCell ref="A1:B6"/>
    <mergeCell ref="C1:H1"/>
    <mergeCell ref="C2:H2"/>
    <mergeCell ref="C3:H3"/>
    <mergeCell ref="C4:H4"/>
    <mergeCell ref="C5:H5"/>
    <mergeCell ref="C6:H6"/>
  </mergeCells>
  <pageMargins left="0.7" right="0.7" top="0.75" bottom="0.75" header="0.3" footer="0.3"/>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A6A73-6BA8-4DDC-9C83-41D0EF154D05}">
  <dimension ref="A1:H32"/>
  <sheetViews>
    <sheetView view="pageBreakPreview" zoomScale="85" zoomScaleNormal="70" zoomScaleSheetLayoutView="85" workbookViewId="0">
      <selection activeCell="D13" sqref="D13"/>
    </sheetView>
  </sheetViews>
  <sheetFormatPr defaultRowHeight="14.5" x14ac:dyDescent="0.35"/>
  <cols>
    <col min="1" max="1" width="7.90625" customWidth="1"/>
    <col min="2" max="2" width="35.453125" customWidth="1"/>
    <col min="3" max="3" width="0" hidden="1" customWidth="1"/>
    <col min="4" max="4" width="89.90625" customWidth="1"/>
    <col min="5" max="5" width="13.08984375" customWidth="1"/>
    <col min="6" max="6" width="15.90625" customWidth="1"/>
    <col min="7" max="7" width="17.54296875" customWidth="1"/>
    <col min="8" max="8" width="22" customWidth="1"/>
  </cols>
  <sheetData>
    <row r="1" spans="1:8" ht="23.5" x14ac:dyDescent="0.35">
      <c r="A1" s="66"/>
      <c r="B1" s="67"/>
      <c r="C1" s="72" t="s">
        <v>9</v>
      </c>
      <c r="D1" s="73"/>
      <c r="E1" s="73"/>
      <c r="F1" s="73"/>
      <c r="G1" s="73"/>
      <c r="H1" s="74"/>
    </row>
    <row r="2" spans="1:8" x14ac:dyDescent="0.35">
      <c r="A2" s="68"/>
      <c r="B2" s="69"/>
      <c r="C2" s="75" t="s">
        <v>8</v>
      </c>
      <c r="D2" s="76"/>
      <c r="E2" s="76"/>
      <c r="F2" s="76"/>
      <c r="G2" s="76"/>
      <c r="H2" s="77"/>
    </row>
    <row r="3" spans="1:8" x14ac:dyDescent="0.35">
      <c r="A3" s="68"/>
      <c r="B3" s="69"/>
      <c r="C3" s="75" t="s">
        <v>34</v>
      </c>
      <c r="D3" s="76"/>
      <c r="E3" s="76"/>
      <c r="F3" s="76"/>
      <c r="G3" s="76"/>
      <c r="H3" s="77"/>
    </row>
    <row r="4" spans="1:8" x14ac:dyDescent="0.35">
      <c r="A4" s="68"/>
      <c r="B4" s="69"/>
      <c r="C4" s="78" t="s">
        <v>89</v>
      </c>
      <c r="D4" s="79"/>
      <c r="E4" s="79"/>
      <c r="F4" s="79"/>
      <c r="G4" s="79"/>
      <c r="H4" s="80"/>
    </row>
    <row r="5" spans="1:8" x14ac:dyDescent="0.35">
      <c r="A5" s="68"/>
      <c r="B5" s="69"/>
      <c r="C5" s="81" t="s">
        <v>55</v>
      </c>
      <c r="D5" s="82"/>
      <c r="E5" s="82"/>
      <c r="F5" s="82"/>
      <c r="G5" s="82"/>
      <c r="H5" s="83"/>
    </row>
    <row r="6" spans="1:8" ht="15" thickBot="1" x14ac:dyDescent="0.4">
      <c r="A6" s="70"/>
      <c r="B6" s="71"/>
      <c r="C6" s="84" t="s">
        <v>7</v>
      </c>
      <c r="D6" s="85"/>
      <c r="E6" s="85"/>
      <c r="F6" s="85"/>
      <c r="G6" s="85"/>
      <c r="H6" s="86"/>
    </row>
    <row r="7" spans="1:8" ht="21.5" thickBot="1" x14ac:dyDescent="0.4">
      <c r="A7" s="87" t="s">
        <v>6</v>
      </c>
      <c r="B7" s="88"/>
      <c r="C7" s="88"/>
      <c r="D7" s="88"/>
      <c r="E7" s="88"/>
      <c r="F7" s="88"/>
      <c r="G7" s="88"/>
      <c r="H7" s="89"/>
    </row>
    <row r="8" spans="1:8" ht="31.5" customHeight="1" thickBot="1" x14ac:dyDescent="0.4">
      <c r="A8" s="47" t="s">
        <v>5</v>
      </c>
      <c r="B8" s="48" t="s">
        <v>86</v>
      </c>
      <c r="C8" s="48" t="s">
        <v>4</v>
      </c>
      <c r="D8" s="48" t="s">
        <v>85</v>
      </c>
      <c r="E8" s="49" t="s">
        <v>81</v>
      </c>
      <c r="F8" s="50" t="s">
        <v>82</v>
      </c>
      <c r="G8" s="49" t="s">
        <v>83</v>
      </c>
      <c r="H8" s="51" t="s">
        <v>84</v>
      </c>
    </row>
    <row r="9" spans="1:8" ht="14.4" customHeight="1" x14ac:dyDescent="0.35">
      <c r="A9" s="8" t="s">
        <v>3</v>
      </c>
      <c r="B9" s="90" t="s">
        <v>2</v>
      </c>
      <c r="C9" s="91"/>
      <c r="D9" s="91"/>
      <c r="E9" s="91"/>
      <c r="F9" s="91"/>
      <c r="G9" s="91"/>
      <c r="H9" s="92"/>
    </row>
    <row r="10" spans="1:8" ht="60.5" customHeight="1" x14ac:dyDescent="0.35">
      <c r="A10" s="6">
        <v>1</v>
      </c>
      <c r="B10" s="102" t="s">
        <v>23</v>
      </c>
      <c r="C10" s="102"/>
      <c r="D10" s="33" t="s">
        <v>24</v>
      </c>
      <c r="E10" s="6" t="s">
        <v>1</v>
      </c>
      <c r="F10" s="12">
        <f>1.5*35</f>
        <v>52.5</v>
      </c>
      <c r="G10" s="13"/>
      <c r="H10" s="4">
        <f>G10*F10</f>
        <v>0</v>
      </c>
    </row>
    <row r="11" spans="1:8" ht="37" customHeight="1" x14ac:dyDescent="0.35">
      <c r="A11" s="6">
        <v>2</v>
      </c>
      <c r="B11" s="37" t="s">
        <v>41</v>
      </c>
      <c r="C11" s="37"/>
      <c r="D11" s="33" t="s">
        <v>67</v>
      </c>
      <c r="E11" s="6" t="s">
        <v>17</v>
      </c>
      <c r="F11" s="12">
        <v>1</v>
      </c>
      <c r="G11" s="13"/>
      <c r="H11" s="4">
        <f>G11*F11</f>
        <v>0</v>
      </c>
    </row>
    <row r="12" spans="1:8" ht="33.5" customHeight="1" x14ac:dyDescent="0.35">
      <c r="A12" s="6">
        <v>3</v>
      </c>
      <c r="B12" s="102" t="s">
        <v>42</v>
      </c>
      <c r="C12" s="102"/>
      <c r="D12" s="38" t="s">
        <v>43</v>
      </c>
      <c r="E12" s="6" t="s">
        <v>17</v>
      </c>
      <c r="F12" s="12">
        <v>3</v>
      </c>
      <c r="G12" s="5"/>
      <c r="H12" s="4">
        <f>G12*F12</f>
        <v>0</v>
      </c>
    </row>
    <row r="13" spans="1:8" ht="33.5" customHeight="1" x14ac:dyDescent="0.35">
      <c r="A13" s="6">
        <v>4</v>
      </c>
      <c r="B13" s="102" t="s">
        <v>44</v>
      </c>
      <c r="C13" s="102" t="s">
        <v>45</v>
      </c>
      <c r="D13" s="39" t="s">
        <v>46</v>
      </c>
      <c r="E13" s="6" t="s">
        <v>17</v>
      </c>
      <c r="F13" s="12">
        <v>3</v>
      </c>
      <c r="G13" s="5"/>
      <c r="H13" s="4">
        <f>G13*F13</f>
        <v>0</v>
      </c>
    </row>
    <row r="14" spans="1:8" ht="54.5" customHeight="1" x14ac:dyDescent="0.35">
      <c r="A14" s="6">
        <v>5</v>
      </c>
      <c r="B14" s="40" t="s">
        <v>48</v>
      </c>
      <c r="C14" s="41"/>
      <c r="D14" s="36" t="s">
        <v>47</v>
      </c>
      <c r="E14" s="6" t="s">
        <v>1</v>
      </c>
      <c r="F14" s="12">
        <v>42</v>
      </c>
      <c r="G14" s="5"/>
      <c r="H14" s="4">
        <f t="shared" ref="H14:H18" si="0">G14*F14</f>
        <v>0</v>
      </c>
    </row>
    <row r="15" spans="1:8" ht="120.75" customHeight="1" x14ac:dyDescent="0.35">
      <c r="A15" s="6">
        <v>6</v>
      </c>
      <c r="B15" s="40" t="s">
        <v>49</v>
      </c>
      <c r="C15" s="42"/>
      <c r="D15" s="36" t="s">
        <v>50</v>
      </c>
      <c r="E15" s="6" t="s">
        <v>1</v>
      </c>
      <c r="F15" s="12">
        <v>42</v>
      </c>
      <c r="G15" s="5"/>
      <c r="H15" s="4">
        <f t="shared" si="0"/>
        <v>0</v>
      </c>
    </row>
    <row r="16" spans="1:8" ht="69.5" customHeight="1" x14ac:dyDescent="0.35">
      <c r="A16" s="6">
        <v>7</v>
      </c>
      <c r="B16" s="43" t="s">
        <v>51</v>
      </c>
      <c r="C16" s="42"/>
      <c r="D16" s="36" t="s">
        <v>52</v>
      </c>
      <c r="E16" s="6" t="s">
        <v>17</v>
      </c>
      <c r="F16" s="12">
        <v>1</v>
      </c>
      <c r="G16" s="5"/>
      <c r="H16" s="4">
        <f t="shared" si="0"/>
        <v>0</v>
      </c>
    </row>
    <row r="17" spans="1:8" ht="62.5" customHeight="1" x14ac:dyDescent="0.35">
      <c r="A17" s="6">
        <v>8</v>
      </c>
      <c r="B17" s="43" t="s">
        <v>53</v>
      </c>
      <c r="C17" s="42"/>
      <c r="D17" s="36" t="s">
        <v>56</v>
      </c>
      <c r="E17" s="6" t="s">
        <v>17</v>
      </c>
      <c r="F17" s="12">
        <v>1</v>
      </c>
      <c r="G17" s="5"/>
      <c r="H17" s="4">
        <f t="shared" si="0"/>
        <v>0</v>
      </c>
    </row>
    <row r="18" spans="1:8" ht="45" customHeight="1" x14ac:dyDescent="0.35">
      <c r="A18" s="7">
        <v>9</v>
      </c>
      <c r="B18" s="102" t="s">
        <v>57</v>
      </c>
      <c r="C18" s="102"/>
      <c r="D18" s="35" t="s">
        <v>58</v>
      </c>
      <c r="E18" s="7" t="s">
        <v>28</v>
      </c>
      <c r="F18" s="12">
        <v>1</v>
      </c>
      <c r="G18" s="5"/>
      <c r="H18" s="4">
        <f t="shared" si="0"/>
        <v>0</v>
      </c>
    </row>
    <row r="19" spans="1:8" ht="15.5" x14ac:dyDescent="0.35">
      <c r="A19" s="93" t="s">
        <v>87</v>
      </c>
      <c r="B19" s="94"/>
      <c r="C19" s="94"/>
      <c r="D19" s="94"/>
      <c r="E19" s="94"/>
      <c r="F19" s="94"/>
      <c r="G19" s="95"/>
      <c r="H19" s="3">
        <f>SUM(H10:H18)</f>
        <v>0</v>
      </c>
    </row>
    <row r="20" spans="1:8" ht="18.5" customHeight="1" x14ac:dyDescent="0.35">
      <c r="A20" s="96" t="s">
        <v>88</v>
      </c>
      <c r="B20" s="97"/>
      <c r="C20" s="97"/>
      <c r="D20" s="97"/>
      <c r="E20" s="97"/>
      <c r="F20" s="97"/>
      <c r="G20" s="98"/>
      <c r="H20" s="2">
        <f>H19*20/100</f>
        <v>0</v>
      </c>
    </row>
    <row r="21" spans="1:8" ht="18.5" x14ac:dyDescent="0.45">
      <c r="A21" s="99" t="s">
        <v>0</v>
      </c>
      <c r="B21" s="100"/>
      <c r="C21" s="100"/>
      <c r="D21" s="100"/>
      <c r="E21" s="100"/>
      <c r="F21" s="100"/>
      <c r="G21" s="101"/>
      <c r="H21" s="1">
        <f>SUM(H19:H20)</f>
        <v>0</v>
      </c>
    </row>
    <row r="22" spans="1:8" s="20" customFormat="1" ht="101.5" x14ac:dyDescent="0.35">
      <c r="A22" s="14"/>
      <c r="B22" s="65" t="s">
        <v>18</v>
      </c>
      <c r="C22" s="65"/>
      <c r="D22" s="15" t="s">
        <v>19</v>
      </c>
      <c r="E22" s="16"/>
      <c r="F22" s="17"/>
      <c r="G22" s="18"/>
      <c r="H22" s="19"/>
    </row>
    <row r="23" spans="1:8" ht="102" thickBot="1" x14ac:dyDescent="0.4">
      <c r="A23" s="21"/>
      <c r="B23" s="22" t="s">
        <v>20</v>
      </c>
      <c r="C23" s="23"/>
      <c r="D23" s="24" t="s">
        <v>21</v>
      </c>
      <c r="E23" s="25"/>
      <c r="F23" s="26"/>
      <c r="G23" s="27"/>
      <c r="H23" s="28"/>
    </row>
    <row r="25" spans="1:8" ht="39.9" customHeight="1" x14ac:dyDescent="0.35">
      <c r="A25" s="29"/>
      <c r="B25" s="29"/>
      <c r="C25" s="29"/>
      <c r="D25" s="30" t="s">
        <v>13</v>
      </c>
      <c r="E25" s="63"/>
      <c r="F25" s="63"/>
      <c r="G25" s="63"/>
      <c r="H25" s="63"/>
    </row>
    <row r="26" spans="1:8" ht="39.9" customHeight="1" x14ac:dyDescent="0.35">
      <c r="A26" s="29"/>
      <c r="B26" s="29"/>
      <c r="C26" s="29"/>
      <c r="D26" s="30" t="s">
        <v>14</v>
      </c>
      <c r="E26" s="64"/>
      <c r="F26" s="64"/>
      <c r="G26" s="64"/>
      <c r="H26" s="64"/>
    </row>
    <row r="27" spans="1:8" ht="39.9" customHeight="1" x14ac:dyDescent="0.35">
      <c r="A27" s="29"/>
      <c r="B27" s="29"/>
      <c r="C27" s="29"/>
      <c r="D27" s="30" t="s">
        <v>15</v>
      </c>
      <c r="E27" s="64"/>
      <c r="F27" s="64"/>
      <c r="G27" s="64"/>
      <c r="H27" s="64"/>
    </row>
    <row r="28" spans="1:8" x14ac:dyDescent="0.35">
      <c r="A28" s="29"/>
      <c r="B28" s="29"/>
      <c r="C28" s="29"/>
      <c r="D28" s="29"/>
      <c r="E28" s="64"/>
      <c r="F28" s="64"/>
      <c r="G28" s="64"/>
      <c r="H28" s="64"/>
    </row>
    <row r="29" spans="1:8" x14ac:dyDescent="0.35">
      <c r="A29" s="29"/>
      <c r="B29" s="29"/>
      <c r="C29" s="29"/>
      <c r="D29" s="29"/>
      <c r="E29" s="64"/>
      <c r="F29" s="64"/>
      <c r="G29" s="64"/>
      <c r="H29" s="64"/>
    </row>
    <row r="30" spans="1:8" x14ac:dyDescent="0.35">
      <c r="A30" s="29"/>
      <c r="B30" s="29"/>
      <c r="C30" s="29"/>
      <c r="D30" s="29"/>
      <c r="E30" s="64"/>
      <c r="F30" s="64"/>
      <c r="G30" s="64"/>
      <c r="H30" s="64"/>
    </row>
    <row r="31" spans="1:8" x14ac:dyDescent="0.35">
      <c r="A31" s="29"/>
      <c r="B31" s="29"/>
      <c r="C31" s="29"/>
      <c r="D31" s="29"/>
      <c r="E31" s="64"/>
      <c r="F31" s="64"/>
      <c r="G31" s="64"/>
      <c r="H31" s="64"/>
    </row>
    <row r="32" spans="1:8" x14ac:dyDescent="0.35">
      <c r="A32" s="29"/>
      <c r="B32" s="29"/>
      <c r="C32" s="29"/>
      <c r="D32" s="29"/>
      <c r="E32" s="64"/>
      <c r="F32" s="64"/>
      <c r="G32" s="64"/>
      <c r="H32" s="64"/>
    </row>
  </sheetData>
  <mergeCells count="20">
    <mergeCell ref="E27:H32"/>
    <mergeCell ref="A19:G19"/>
    <mergeCell ref="A20:G20"/>
    <mergeCell ref="A21:G21"/>
    <mergeCell ref="B22:C22"/>
    <mergeCell ref="E25:H25"/>
    <mergeCell ref="E26:H26"/>
    <mergeCell ref="B18:C18"/>
    <mergeCell ref="A1:B6"/>
    <mergeCell ref="C1:H1"/>
    <mergeCell ref="C2:H2"/>
    <mergeCell ref="C3:H3"/>
    <mergeCell ref="C4:H4"/>
    <mergeCell ref="C5:H5"/>
    <mergeCell ref="C6:H6"/>
    <mergeCell ref="A7:H7"/>
    <mergeCell ref="B9:H9"/>
    <mergeCell ref="B10:C10"/>
    <mergeCell ref="B12:C12"/>
    <mergeCell ref="B13:C13"/>
  </mergeCells>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ACFA-E2A5-4A93-8983-EEBD38F60463}">
  <dimension ref="A1:I31"/>
  <sheetViews>
    <sheetView view="pageBreakPreview" zoomScale="85" zoomScaleNormal="70" zoomScaleSheetLayoutView="85" workbookViewId="0">
      <selection activeCell="C5" sqref="C5:H5"/>
    </sheetView>
  </sheetViews>
  <sheetFormatPr defaultRowHeight="14.5" x14ac:dyDescent="0.35"/>
  <cols>
    <col min="1" max="1" width="7.90625" customWidth="1"/>
    <col min="2" max="2" width="35.453125" customWidth="1"/>
    <col min="3" max="3" width="0" hidden="1" customWidth="1"/>
    <col min="4" max="4" width="89.90625" customWidth="1"/>
    <col min="5" max="5" width="13.08984375" customWidth="1"/>
    <col min="6" max="6" width="15.90625" customWidth="1"/>
    <col min="7" max="7" width="17.54296875" customWidth="1"/>
    <col min="8" max="8" width="22" customWidth="1"/>
  </cols>
  <sheetData>
    <row r="1" spans="1:9" ht="23.5" x14ac:dyDescent="0.35">
      <c r="A1" s="66"/>
      <c r="B1" s="67"/>
      <c r="C1" s="72" t="s">
        <v>9</v>
      </c>
      <c r="D1" s="73"/>
      <c r="E1" s="73"/>
      <c r="F1" s="73"/>
      <c r="G1" s="73"/>
      <c r="H1" s="74"/>
    </row>
    <row r="2" spans="1:9" x14ac:dyDescent="0.35">
      <c r="A2" s="68"/>
      <c r="B2" s="69"/>
      <c r="C2" s="75" t="s">
        <v>8</v>
      </c>
      <c r="D2" s="76"/>
      <c r="E2" s="76"/>
      <c r="F2" s="76"/>
      <c r="G2" s="76"/>
      <c r="H2" s="77"/>
    </row>
    <row r="3" spans="1:9" x14ac:dyDescent="0.35">
      <c r="A3" s="68"/>
      <c r="B3" s="69"/>
      <c r="C3" s="75" t="s">
        <v>34</v>
      </c>
      <c r="D3" s="76"/>
      <c r="E3" s="76"/>
      <c r="F3" s="76"/>
      <c r="G3" s="76"/>
      <c r="H3" s="77"/>
    </row>
    <row r="4" spans="1:9" x14ac:dyDescent="0.35">
      <c r="A4" s="68"/>
      <c r="B4" s="69"/>
      <c r="C4" s="78" t="s">
        <v>89</v>
      </c>
      <c r="D4" s="79"/>
      <c r="E4" s="79"/>
      <c r="F4" s="79"/>
      <c r="G4" s="79"/>
      <c r="H4" s="80"/>
    </row>
    <row r="5" spans="1:9" x14ac:dyDescent="0.35">
      <c r="A5" s="68"/>
      <c r="B5" s="69"/>
      <c r="C5" s="81" t="s">
        <v>59</v>
      </c>
      <c r="D5" s="82"/>
      <c r="E5" s="82"/>
      <c r="F5" s="82"/>
      <c r="G5" s="82"/>
      <c r="H5" s="83"/>
    </row>
    <row r="6" spans="1:9" ht="15" thickBot="1" x14ac:dyDescent="0.4">
      <c r="A6" s="70"/>
      <c r="B6" s="71"/>
      <c r="C6" s="84" t="s">
        <v>7</v>
      </c>
      <c r="D6" s="85"/>
      <c r="E6" s="85"/>
      <c r="F6" s="85"/>
      <c r="G6" s="85"/>
      <c r="H6" s="86"/>
    </row>
    <row r="7" spans="1:9" ht="21.5" thickBot="1" x14ac:dyDescent="0.4">
      <c r="A7" s="87" t="s">
        <v>6</v>
      </c>
      <c r="B7" s="88"/>
      <c r="C7" s="88"/>
      <c r="D7" s="88"/>
      <c r="E7" s="88"/>
      <c r="F7" s="88"/>
      <c r="G7" s="88"/>
      <c r="H7" s="89"/>
    </row>
    <row r="8" spans="1:9" ht="31.5" customHeight="1" thickBot="1" x14ac:dyDescent="0.4">
      <c r="A8" s="47" t="s">
        <v>5</v>
      </c>
      <c r="B8" s="48" t="s">
        <v>86</v>
      </c>
      <c r="C8" s="48" t="s">
        <v>4</v>
      </c>
      <c r="D8" s="48" t="s">
        <v>85</v>
      </c>
      <c r="E8" s="49" t="s">
        <v>81</v>
      </c>
      <c r="F8" s="50" t="s">
        <v>82</v>
      </c>
      <c r="G8" s="49" t="s">
        <v>83</v>
      </c>
      <c r="H8" s="51" t="s">
        <v>84</v>
      </c>
    </row>
    <row r="9" spans="1:9" ht="14.4" customHeight="1" x14ac:dyDescent="0.35">
      <c r="A9" s="8" t="s">
        <v>3</v>
      </c>
      <c r="B9" s="90" t="s">
        <v>2</v>
      </c>
      <c r="C9" s="91"/>
      <c r="D9" s="91"/>
      <c r="E9" s="91"/>
      <c r="F9" s="91"/>
      <c r="G9" s="91"/>
      <c r="H9" s="92"/>
    </row>
    <row r="10" spans="1:9" ht="29" customHeight="1" x14ac:dyDescent="0.35">
      <c r="A10" s="6">
        <v>1</v>
      </c>
      <c r="B10" s="102" t="s">
        <v>60</v>
      </c>
      <c r="C10" s="102"/>
      <c r="D10" s="32" t="s">
        <v>29</v>
      </c>
      <c r="E10" s="6" t="s">
        <v>1</v>
      </c>
      <c r="F10" s="12">
        <v>761.8</v>
      </c>
      <c r="G10" s="13"/>
      <c r="H10" s="4">
        <f t="shared" ref="H10:H16" si="0">G10*F10</f>
        <v>0</v>
      </c>
      <c r="I10" s="46"/>
    </row>
    <row r="11" spans="1:9" ht="32.5" customHeight="1" x14ac:dyDescent="0.35">
      <c r="A11" s="6">
        <v>2</v>
      </c>
      <c r="B11" s="102" t="s">
        <v>65</v>
      </c>
      <c r="C11" s="102"/>
      <c r="D11" s="32" t="s">
        <v>61</v>
      </c>
      <c r="E11" s="6" t="s">
        <v>1</v>
      </c>
      <c r="F11" s="12">
        <v>761.8</v>
      </c>
      <c r="G11" s="13"/>
      <c r="H11" s="4">
        <f t="shared" si="0"/>
        <v>0</v>
      </c>
    </row>
    <row r="12" spans="1:9" ht="30.5" customHeight="1" x14ac:dyDescent="0.35">
      <c r="A12" s="6">
        <v>3</v>
      </c>
      <c r="B12" s="37" t="s">
        <v>78</v>
      </c>
      <c r="C12" s="37"/>
      <c r="D12" s="45" t="s">
        <v>79</v>
      </c>
      <c r="E12" s="6" t="s">
        <v>1</v>
      </c>
      <c r="F12" s="12">
        <v>761.8</v>
      </c>
      <c r="G12" s="13"/>
      <c r="H12" s="4">
        <f t="shared" si="0"/>
        <v>0</v>
      </c>
    </row>
    <row r="13" spans="1:9" ht="80.5" customHeight="1" x14ac:dyDescent="0.35">
      <c r="A13" s="6">
        <v>4</v>
      </c>
      <c r="B13" s="102" t="s">
        <v>31</v>
      </c>
      <c r="C13" s="102"/>
      <c r="D13" s="34" t="s">
        <v>30</v>
      </c>
      <c r="E13" s="6" t="s">
        <v>1</v>
      </c>
      <c r="F13" s="12">
        <v>1072</v>
      </c>
      <c r="G13" s="13"/>
      <c r="H13" s="4">
        <f t="shared" si="0"/>
        <v>0</v>
      </c>
    </row>
    <row r="14" spans="1:9" ht="41" customHeight="1" x14ac:dyDescent="0.35">
      <c r="A14" s="6">
        <v>5</v>
      </c>
      <c r="B14" s="102" t="s">
        <v>62</v>
      </c>
      <c r="C14" s="102" t="s">
        <v>63</v>
      </c>
      <c r="D14" s="39" t="s">
        <v>64</v>
      </c>
      <c r="E14" s="6" t="s">
        <v>1</v>
      </c>
      <c r="F14" s="12">
        <v>552</v>
      </c>
      <c r="G14" s="13"/>
      <c r="H14" s="4">
        <f t="shared" si="0"/>
        <v>0</v>
      </c>
    </row>
    <row r="15" spans="1:9" ht="32" customHeight="1" x14ac:dyDescent="0.35">
      <c r="A15" s="6">
        <v>6</v>
      </c>
      <c r="B15" s="102" t="s">
        <v>42</v>
      </c>
      <c r="C15" s="102"/>
      <c r="D15" s="38" t="s">
        <v>43</v>
      </c>
      <c r="E15" s="6" t="s">
        <v>17</v>
      </c>
      <c r="F15" s="12">
        <v>2</v>
      </c>
      <c r="G15" s="5"/>
      <c r="H15" s="4">
        <f t="shared" si="0"/>
        <v>0</v>
      </c>
    </row>
    <row r="16" spans="1:9" ht="34" customHeight="1" x14ac:dyDescent="0.35">
      <c r="A16" s="6">
        <v>7</v>
      </c>
      <c r="B16" s="44" t="s">
        <v>44</v>
      </c>
      <c r="C16" s="39" t="s">
        <v>45</v>
      </c>
      <c r="D16" s="39" t="s">
        <v>46</v>
      </c>
      <c r="E16" s="6" t="s">
        <v>17</v>
      </c>
      <c r="F16" s="12">
        <v>3</v>
      </c>
      <c r="G16" s="5"/>
      <c r="H16" s="4">
        <f t="shared" si="0"/>
        <v>0</v>
      </c>
    </row>
    <row r="17" spans="1:8" ht="49.5" customHeight="1" x14ac:dyDescent="0.35">
      <c r="A17" s="7">
        <v>8</v>
      </c>
      <c r="B17" s="102" t="s">
        <v>27</v>
      </c>
      <c r="C17" s="102"/>
      <c r="D17" s="36" t="s">
        <v>35</v>
      </c>
      <c r="E17" s="31" t="s">
        <v>17</v>
      </c>
      <c r="F17" s="12">
        <v>8</v>
      </c>
      <c r="G17" s="5"/>
      <c r="H17" s="4">
        <f t="shared" ref="H17" si="1">G17*F17</f>
        <v>0</v>
      </c>
    </row>
    <row r="18" spans="1:8" ht="15.5" x14ac:dyDescent="0.35">
      <c r="A18" s="93" t="s">
        <v>87</v>
      </c>
      <c r="B18" s="94"/>
      <c r="C18" s="94"/>
      <c r="D18" s="94"/>
      <c r="E18" s="94"/>
      <c r="F18" s="94"/>
      <c r="G18" s="95"/>
      <c r="H18" s="3">
        <f>SUM(H10:H17)</f>
        <v>0</v>
      </c>
    </row>
    <row r="19" spans="1:8" ht="20" customHeight="1" x14ac:dyDescent="0.35">
      <c r="A19" s="96" t="s">
        <v>88</v>
      </c>
      <c r="B19" s="97"/>
      <c r="C19" s="97"/>
      <c r="D19" s="97"/>
      <c r="E19" s="97"/>
      <c r="F19" s="97"/>
      <c r="G19" s="98"/>
      <c r="H19" s="2">
        <f>H18*20/100</f>
        <v>0</v>
      </c>
    </row>
    <row r="20" spans="1:8" ht="18.5" x14ac:dyDescent="0.45">
      <c r="A20" s="99" t="s">
        <v>0</v>
      </c>
      <c r="B20" s="100"/>
      <c r="C20" s="100"/>
      <c r="D20" s="100"/>
      <c r="E20" s="100"/>
      <c r="F20" s="100"/>
      <c r="G20" s="101"/>
      <c r="H20" s="1">
        <f>SUM(H18:H19)</f>
        <v>0</v>
      </c>
    </row>
    <row r="21" spans="1:8" s="20" customFormat="1" ht="101.5" x14ac:dyDescent="0.35">
      <c r="A21" s="14"/>
      <c r="B21" s="65" t="s">
        <v>18</v>
      </c>
      <c r="C21" s="65"/>
      <c r="D21" s="15" t="s">
        <v>19</v>
      </c>
      <c r="E21" s="16"/>
      <c r="F21" s="17"/>
      <c r="G21" s="18"/>
      <c r="H21" s="19"/>
    </row>
    <row r="22" spans="1:8" ht="102" thickBot="1" x14ac:dyDescent="0.4">
      <c r="A22" s="21"/>
      <c r="B22" s="22" t="s">
        <v>20</v>
      </c>
      <c r="C22" s="23"/>
      <c r="D22" s="24" t="s">
        <v>21</v>
      </c>
      <c r="E22" s="25"/>
      <c r="F22" s="26"/>
      <c r="G22" s="27"/>
      <c r="H22" s="28"/>
    </row>
    <row r="24" spans="1:8" ht="39.9" customHeight="1" x14ac:dyDescent="0.35">
      <c r="A24" s="29"/>
      <c r="B24" s="29"/>
      <c r="C24" s="29"/>
      <c r="D24" s="30" t="s">
        <v>13</v>
      </c>
      <c r="E24" s="63"/>
      <c r="F24" s="63"/>
      <c r="G24" s="63"/>
      <c r="H24" s="63"/>
    </row>
    <row r="25" spans="1:8" ht="39.9" customHeight="1" x14ac:dyDescent="0.35">
      <c r="A25" s="29"/>
      <c r="B25" s="29"/>
      <c r="C25" s="29"/>
      <c r="D25" s="30" t="s">
        <v>14</v>
      </c>
      <c r="E25" s="64"/>
      <c r="F25" s="64"/>
      <c r="G25" s="64"/>
      <c r="H25" s="64"/>
    </row>
    <row r="26" spans="1:8" ht="39.9" customHeight="1" x14ac:dyDescent="0.35">
      <c r="A26" s="29"/>
      <c r="B26" s="29"/>
      <c r="C26" s="29"/>
      <c r="D26" s="30" t="s">
        <v>15</v>
      </c>
      <c r="E26" s="64"/>
      <c r="F26" s="64"/>
      <c r="G26" s="64"/>
      <c r="H26" s="64"/>
    </row>
    <row r="27" spans="1:8" x14ac:dyDescent="0.35">
      <c r="A27" s="29"/>
      <c r="B27" s="29"/>
      <c r="C27" s="29"/>
      <c r="D27" s="29"/>
      <c r="E27" s="64"/>
      <c r="F27" s="64"/>
      <c r="G27" s="64"/>
      <c r="H27" s="64"/>
    </row>
    <row r="28" spans="1:8" x14ac:dyDescent="0.35">
      <c r="A28" s="29"/>
      <c r="B28" s="29"/>
      <c r="C28" s="29"/>
      <c r="D28" s="29"/>
      <c r="E28" s="64"/>
      <c r="F28" s="64"/>
      <c r="G28" s="64"/>
      <c r="H28" s="64"/>
    </row>
    <row r="29" spans="1:8" x14ac:dyDescent="0.35">
      <c r="A29" s="29"/>
      <c r="B29" s="29"/>
      <c r="C29" s="29"/>
      <c r="D29" s="29"/>
      <c r="E29" s="64"/>
      <c r="F29" s="64"/>
      <c r="G29" s="64"/>
      <c r="H29" s="64"/>
    </row>
    <row r="30" spans="1:8" x14ac:dyDescent="0.35">
      <c r="A30" s="29"/>
      <c r="B30" s="29"/>
      <c r="C30" s="29"/>
      <c r="D30" s="29"/>
      <c r="E30" s="64"/>
      <c r="F30" s="64"/>
      <c r="G30" s="64"/>
      <c r="H30" s="64"/>
    </row>
    <row r="31" spans="1:8" x14ac:dyDescent="0.35">
      <c r="A31" s="29"/>
      <c r="B31" s="29"/>
      <c r="C31" s="29"/>
      <c r="D31" s="29"/>
      <c r="E31" s="64"/>
      <c r="F31" s="64"/>
      <c r="G31" s="64"/>
      <c r="H31" s="64"/>
    </row>
  </sheetData>
  <mergeCells count="22">
    <mergeCell ref="E26:H31"/>
    <mergeCell ref="A7:H7"/>
    <mergeCell ref="B9:H9"/>
    <mergeCell ref="B10:C10"/>
    <mergeCell ref="B15:C15"/>
    <mergeCell ref="A18:G18"/>
    <mergeCell ref="B11:C11"/>
    <mergeCell ref="B13:C13"/>
    <mergeCell ref="B14:C14"/>
    <mergeCell ref="B17:C17"/>
    <mergeCell ref="A19:G19"/>
    <mergeCell ref="A20:G20"/>
    <mergeCell ref="B21:C21"/>
    <mergeCell ref="E24:H24"/>
    <mergeCell ref="E25:H25"/>
    <mergeCell ref="A1:B6"/>
    <mergeCell ref="C1:H1"/>
    <mergeCell ref="C2:H2"/>
    <mergeCell ref="C3:H3"/>
    <mergeCell ref="C4:H4"/>
    <mergeCell ref="C5:H5"/>
    <mergeCell ref="C6:H6"/>
  </mergeCells>
  <pageMargins left="0.7" right="0.7" top="0.75" bottom="0.75" header="0.3" footer="0.3"/>
  <pageSetup paperSize="9"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11"/>
  <sheetViews>
    <sheetView workbookViewId="0">
      <selection activeCell="C8" sqref="C8"/>
    </sheetView>
  </sheetViews>
  <sheetFormatPr defaultRowHeight="14.5" x14ac:dyDescent="0.35"/>
  <cols>
    <col min="1" max="1" width="13.453125" bestFit="1" customWidth="1"/>
    <col min="2" max="2" width="29.08984375" customWidth="1"/>
    <col min="3" max="3" width="32.90625" customWidth="1"/>
    <col min="4" max="4" width="24.453125" customWidth="1"/>
    <col min="6" max="7" width="12.08984375" bestFit="1" customWidth="1"/>
    <col min="8" max="8" width="43.453125" customWidth="1"/>
  </cols>
  <sheetData>
    <row r="1" spans="1:8" ht="23.5" x14ac:dyDescent="0.35">
      <c r="A1" s="104"/>
      <c r="B1" s="105"/>
      <c r="C1" s="106" t="s">
        <v>9</v>
      </c>
      <c r="D1" s="107"/>
    </row>
    <row r="2" spans="1:8" x14ac:dyDescent="0.35">
      <c r="A2" s="104"/>
      <c r="B2" s="105"/>
      <c r="C2" s="108" t="s">
        <v>8</v>
      </c>
      <c r="D2" s="109"/>
    </row>
    <row r="3" spans="1:8" x14ac:dyDescent="0.35">
      <c r="A3" s="104"/>
      <c r="B3" s="105"/>
      <c r="C3" s="108" t="s">
        <v>22</v>
      </c>
      <c r="D3" s="109"/>
    </row>
    <row r="4" spans="1:8" ht="15" thickBot="1" x14ac:dyDescent="0.4">
      <c r="A4" s="104"/>
      <c r="B4" s="105"/>
      <c r="C4" s="110" t="s">
        <v>89</v>
      </c>
      <c r="D4" s="111"/>
    </row>
    <row r="5" spans="1:8" ht="21.5" thickBot="1" x14ac:dyDescent="0.4">
      <c r="A5" s="87" t="s">
        <v>6</v>
      </c>
      <c r="B5" s="88"/>
      <c r="C5" s="88"/>
      <c r="D5" s="89"/>
    </row>
    <row r="6" spans="1:8" ht="30.5" customHeight="1" x14ac:dyDescent="0.35">
      <c r="A6" s="52" t="s">
        <v>93</v>
      </c>
      <c r="B6" s="53" t="s">
        <v>90</v>
      </c>
      <c r="C6" s="53" t="s">
        <v>91</v>
      </c>
      <c r="D6" s="54" t="s">
        <v>92</v>
      </c>
    </row>
    <row r="7" spans="1:8" ht="30.75" customHeight="1" x14ac:dyDescent="0.35">
      <c r="A7" s="9">
        <v>1</v>
      </c>
      <c r="B7" s="11" t="str">
        <f>'H. Bitiren İO'!C5</f>
        <v>Location/Adress: Harun Bitiren İO - Antakya/Hatay</v>
      </c>
      <c r="C7" s="55">
        <f>'H. Bitiren İO'!H20</f>
        <v>0</v>
      </c>
      <c r="D7" s="103">
        <f>SUM(C7:C11)</f>
        <v>0</v>
      </c>
      <c r="F7" s="10"/>
      <c r="G7" s="10"/>
    </row>
    <row r="8" spans="1:8" ht="39.75" customHeight="1" x14ac:dyDescent="0.35">
      <c r="A8" s="9">
        <v>2</v>
      </c>
      <c r="B8" s="11" t="str">
        <f>'Hatay Bilim Sanat Mrkz'!C5</f>
        <v>Location/Adress: Hatay Bilim Sanat Merkezi - Antakya/Hatay</v>
      </c>
      <c r="C8" s="55">
        <f>'Hatay Bilim Sanat Mrkz'!H16</f>
        <v>0</v>
      </c>
      <c r="D8" s="103"/>
      <c r="G8" s="10"/>
    </row>
    <row r="9" spans="1:8" ht="39.75" customHeight="1" x14ac:dyDescent="0.35">
      <c r="A9" s="9">
        <v>3</v>
      </c>
      <c r="B9" s="11" t="str">
        <f>'Cemil Meric Anaokulu,'!C5</f>
        <v>Location/Adress: Cemil Meric AO - Antakya/Hatay</v>
      </c>
      <c r="C9" s="55">
        <f>'Cemil Meric Anaokulu,'!H17</f>
        <v>0</v>
      </c>
      <c r="D9" s="103"/>
      <c r="G9" s="10"/>
    </row>
    <row r="10" spans="1:8" ht="39.75" customHeight="1" x14ac:dyDescent="0.35">
      <c r="A10" s="9">
        <v>4</v>
      </c>
      <c r="B10" s="11" t="str">
        <f>'Eriklikuyu İO'!C5</f>
        <v>Location/Adress: Eriklikuyu  İO - Samandag/Hatay</v>
      </c>
      <c r="C10" s="55">
        <f>'Eriklikuyu İO'!H21</f>
        <v>0</v>
      </c>
      <c r="D10" s="103"/>
      <c r="G10" s="10"/>
    </row>
    <row r="11" spans="1:8" ht="38.25" customHeight="1" x14ac:dyDescent="0.35">
      <c r="A11" s="9">
        <v>5</v>
      </c>
      <c r="B11" s="11" t="str">
        <f>'Hıdırbey İO'!C5</f>
        <v>Location/Adress: Hıdırbey  İO - Samandag/Hatay</v>
      </c>
      <c r="C11" s="55">
        <f>'Hıdırbey İO'!H20</f>
        <v>0</v>
      </c>
      <c r="D11" s="103"/>
      <c r="F11" s="10"/>
      <c r="G11" s="10"/>
      <c r="H11" s="10"/>
    </row>
  </sheetData>
  <mergeCells count="7">
    <mergeCell ref="D7:D11"/>
    <mergeCell ref="A1:B4"/>
    <mergeCell ref="C1:D1"/>
    <mergeCell ref="C2:D2"/>
    <mergeCell ref="C3:D3"/>
    <mergeCell ref="C4:D4"/>
    <mergeCell ref="A5:D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G26"/>
  <sheetViews>
    <sheetView zoomScaleNormal="100" workbookViewId="0">
      <selection activeCell="G16" sqref="G16"/>
    </sheetView>
  </sheetViews>
  <sheetFormatPr defaultRowHeight="14.5" x14ac:dyDescent="0.35"/>
  <cols>
    <col min="1" max="1" width="18.90625" customWidth="1"/>
    <col min="2" max="2" width="29.08984375" customWidth="1"/>
    <col min="3" max="3" width="37.90625" customWidth="1"/>
    <col min="4" max="4" width="61.7265625" customWidth="1"/>
    <col min="5" max="6" width="12.08984375" bestFit="1" customWidth="1"/>
    <col min="7" max="7" width="43.453125" customWidth="1"/>
  </cols>
  <sheetData>
    <row r="1" spans="1:7" ht="23.5" x14ac:dyDescent="0.35">
      <c r="A1" s="104"/>
      <c r="B1" s="105"/>
      <c r="C1" s="106" t="s">
        <v>9</v>
      </c>
      <c r="D1" s="107"/>
    </row>
    <row r="2" spans="1:7" x14ac:dyDescent="0.35">
      <c r="A2" s="104"/>
      <c r="B2" s="105"/>
      <c r="C2" s="108" t="s">
        <v>8</v>
      </c>
      <c r="D2" s="109"/>
    </row>
    <row r="3" spans="1:7" x14ac:dyDescent="0.35">
      <c r="A3" s="104"/>
      <c r="B3" s="105"/>
      <c r="C3" s="108" t="s">
        <v>22</v>
      </c>
      <c r="D3" s="109"/>
    </row>
    <row r="4" spans="1:7" ht="15" thickBot="1" x14ac:dyDescent="0.4">
      <c r="A4" s="122"/>
      <c r="B4" s="123"/>
      <c r="C4" s="124" t="s">
        <v>89</v>
      </c>
      <c r="D4" s="125"/>
    </row>
    <row r="5" spans="1:7" ht="21" x14ac:dyDescent="0.35">
      <c r="A5" s="126" t="s">
        <v>10</v>
      </c>
      <c r="B5" s="127"/>
      <c r="C5" s="127"/>
      <c r="D5" s="128"/>
    </row>
    <row r="6" spans="1:7" ht="47.4" customHeight="1" x14ac:dyDescent="0.35">
      <c r="A6" s="56" t="s">
        <v>11</v>
      </c>
      <c r="B6" s="114" t="s">
        <v>94</v>
      </c>
      <c r="C6" s="114"/>
      <c r="D6" s="57" t="s">
        <v>95</v>
      </c>
    </row>
    <row r="7" spans="1:7" ht="34.5" customHeight="1" x14ac:dyDescent="0.35">
      <c r="A7" s="9">
        <v>1</v>
      </c>
      <c r="B7" s="112" t="s">
        <v>100</v>
      </c>
      <c r="C7" s="112"/>
      <c r="D7" s="58" t="s">
        <v>12</v>
      </c>
      <c r="E7" s="10"/>
      <c r="F7" s="10"/>
      <c r="G7" s="10"/>
    </row>
    <row r="8" spans="1:7" ht="34.5" customHeight="1" x14ac:dyDescent="0.35">
      <c r="A8" s="9">
        <v>2</v>
      </c>
      <c r="B8" s="112" t="s">
        <v>101</v>
      </c>
      <c r="C8" s="112"/>
      <c r="D8" s="58" t="s">
        <v>12</v>
      </c>
      <c r="E8" s="10"/>
      <c r="F8" s="10"/>
      <c r="G8" s="10"/>
    </row>
    <row r="9" spans="1:7" ht="34.5" customHeight="1" x14ac:dyDescent="0.35">
      <c r="A9" s="9">
        <v>3</v>
      </c>
      <c r="B9" s="112" t="s">
        <v>102</v>
      </c>
      <c r="C9" s="112"/>
      <c r="D9" s="58" t="s">
        <v>12</v>
      </c>
      <c r="E9" s="10"/>
      <c r="F9" s="10"/>
      <c r="G9" s="10"/>
    </row>
    <row r="10" spans="1:7" ht="34.5" customHeight="1" x14ac:dyDescent="0.35">
      <c r="A10" s="9">
        <v>4</v>
      </c>
      <c r="B10" s="112" t="s">
        <v>103</v>
      </c>
      <c r="C10" s="112"/>
      <c r="D10" s="58" t="s">
        <v>12</v>
      </c>
      <c r="E10" s="10"/>
      <c r="F10" s="10"/>
      <c r="G10" s="10"/>
    </row>
    <row r="11" spans="1:7" ht="34.5" customHeight="1" x14ac:dyDescent="0.35">
      <c r="A11" s="9">
        <v>5</v>
      </c>
      <c r="B11" s="112" t="s">
        <v>104</v>
      </c>
      <c r="C11" s="112"/>
      <c r="D11" s="58" t="s">
        <v>12</v>
      </c>
      <c r="E11" s="10"/>
      <c r="F11" s="10"/>
      <c r="G11" s="10"/>
    </row>
    <row r="12" spans="1:7" ht="34.5" customHeight="1" x14ac:dyDescent="0.35">
      <c r="A12" s="9">
        <v>6</v>
      </c>
      <c r="B12" s="112" t="s">
        <v>105</v>
      </c>
      <c r="C12" s="112"/>
      <c r="D12" s="58" t="s">
        <v>12</v>
      </c>
      <c r="E12" s="10"/>
      <c r="F12" s="10"/>
      <c r="G12" s="10"/>
    </row>
    <row r="13" spans="1:7" ht="34.5" customHeight="1" x14ac:dyDescent="0.35">
      <c r="A13" s="9">
        <v>7</v>
      </c>
      <c r="B13" s="112" t="s">
        <v>106</v>
      </c>
      <c r="C13" s="112"/>
      <c r="D13" s="58" t="s">
        <v>12</v>
      </c>
      <c r="E13" s="10"/>
      <c r="F13" s="10"/>
      <c r="G13" s="10"/>
    </row>
    <row r="14" spans="1:7" ht="34.5" customHeight="1" x14ac:dyDescent="0.35">
      <c r="A14" s="9">
        <v>8</v>
      </c>
      <c r="B14" s="112" t="s">
        <v>107</v>
      </c>
      <c r="C14" s="112"/>
      <c r="D14" s="58" t="s">
        <v>12</v>
      </c>
      <c r="E14" s="10"/>
      <c r="F14" s="10"/>
      <c r="G14" s="10"/>
    </row>
    <row r="15" spans="1:7" ht="34.5" customHeight="1" x14ac:dyDescent="0.35">
      <c r="A15" s="9">
        <v>9</v>
      </c>
      <c r="B15" s="112" t="s">
        <v>108</v>
      </c>
      <c r="C15" s="112"/>
      <c r="D15" s="58" t="s">
        <v>12</v>
      </c>
      <c r="E15" s="10"/>
      <c r="F15" s="10"/>
      <c r="G15" s="10"/>
    </row>
    <row r="16" spans="1:7" ht="34.5" customHeight="1" x14ac:dyDescent="0.35">
      <c r="A16" s="9">
        <v>10</v>
      </c>
      <c r="B16" s="112" t="s">
        <v>109</v>
      </c>
      <c r="C16" s="112"/>
      <c r="D16" s="58" t="s">
        <v>12</v>
      </c>
      <c r="E16" s="10"/>
      <c r="F16" s="10"/>
      <c r="G16" s="10"/>
    </row>
    <row r="17" spans="1:7" ht="40.5" customHeight="1" x14ac:dyDescent="0.35">
      <c r="A17" s="9">
        <v>11</v>
      </c>
      <c r="B17" s="112" t="s">
        <v>96</v>
      </c>
      <c r="C17" s="112"/>
      <c r="D17" s="58" t="s">
        <v>97</v>
      </c>
      <c r="E17" s="10"/>
      <c r="F17" s="10"/>
      <c r="G17" s="10"/>
    </row>
    <row r="18" spans="1:7" ht="64" customHeight="1" thickBot="1" x14ac:dyDescent="0.4">
      <c r="A18" s="59">
        <v>12</v>
      </c>
      <c r="B18" s="113" t="s">
        <v>98</v>
      </c>
      <c r="C18" s="113"/>
      <c r="D18" s="60" t="s">
        <v>99</v>
      </c>
      <c r="E18" s="10"/>
      <c r="F18" s="10"/>
      <c r="G18" s="10"/>
    </row>
    <row r="19" spans="1:7" ht="23" customHeight="1" x14ac:dyDescent="0.35">
      <c r="A19" s="61" t="s">
        <v>13</v>
      </c>
      <c r="B19" s="115"/>
      <c r="C19" s="115"/>
      <c r="D19" s="116"/>
    </row>
    <row r="20" spans="1:7" ht="27.5" customHeight="1" x14ac:dyDescent="0.35">
      <c r="A20" s="62" t="s">
        <v>14</v>
      </c>
      <c r="B20" s="64"/>
      <c r="C20" s="64"/>
      <c r="D20" s="117"/>
    </row>
    <row r="21" spans="1:7" x14ac:dyDescent="0.35">
      <c r="A21" s="118" t="s">
        <v>15</v>
      </c>
      <c r="B21" s="64"/>
      <c r="C21" s="64"/>
      <c r="D21" s="117"/>
    </row>
    <row r="22" spans="1:7" x14ac:dyDescent="0.35">
      <c r="A22" s="118"/>
      <c r="B22" s="64"/>
      <c r="C22" s="64"/>
      <c r="D22" s="117"/>
    </row>
    <row r="23" spans="1:7" x14ac:dyDescent="0.35">
      <c r="A23" s="118"/>
      <c r="B23" s="64"/>
      <c r="C23" s="64"/>
      <c r="D23" s="117"/>
    </row>
    <row r="24" spans="1:7" x14ac:dyDescent="0.35">
      <c r="A24" s="118"/>
      <c r="B24" s="64"/>
      <c r="C24" s="64"/>
      <c r="D24" s="117"/>
    </row>
    <row r="25" spans="1:7" x14ac:dyDescent="0.35">
      <c r="A25" s="118"/>
      <c r="B25" s="64"/>
      <c r="C25" s="64"/>
      <c r="D25" s="117"/>
    </row>
    <row r="26" spans="1:7" ht="15" thickBot="1" x14ac:dyDescent="0.4">
      <c r="A26" s="119"/>
      <c r="B26" s="120"/>
      <c r="C26" s="120"/>
      <c r="D26" s="121"/>
    </row>
  </sheetData>
  <mergeCells count="23">
    <mergeCell ref="B19:D19"/>
    <mergeCell ref="B20:D20"/>
    <mergeCell ref="A21:A26"/>
    <mergeCell ref="B21:D26"/>
    <mergeCell ref="A1:B4"/>
    <mergeCell ref="C1:D1"/>
    <mergeCell ref="C2:D2"/>
    <mergeCell ref="C3:D3"/>
    <mergeCell ref="C4:D4"/>
    <mergeCell ref="A5:D5"/>
    <mergeCell ref="B17:C17"/>
    <mergeCell ref="B18:C18"/>
    <mergeCell ref="B6:C6"/>
    <mergeCell ref="B7:C7"/>
    <mergeCell ref="B8:C8"/>
    <mergeCell ref="B9:C9"/>
    <mergeCell ref="B10:C10"/>
    <mergeCell ref="B11:C11"/>
    <mergeCell ref="B12:C12"/>
    <mergeCell ref="B13:C13"/>
    <mergeCell ref="B14:C14"/>
    <mergeCell ref="B15:C15"/>
    <mergeCell ref="B16:C16"/>
  </mergeCells>
  <pageMargins left="0.7" right="0.7" top="0.75" bottom="0.75" header="0.3" footer="0.3"/>
  <pageSetup paperSize="9" scale="5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32_025_x002d_02 xmlns="95e161bd-cc63-47ec-be70-220b7cddff90" xsi:nil="true"/>
    <elifuluta_x015f_ xmlns="95e161bd-cc63-47ec-be70-220b7cddff90">2025-06-16T10:01:07+00:00</elifuluta_x015f_>
    <elifulutas xmlns="95e161bd-cc63-47ec-be70-220b7cddff90" xsi:nil="true"/>
    <lcf76f155ced4ddcb4097134ff3c332f xmlns="95e161bd-cc63-47ec-be70-220b7cddff90">
      <Terms xmlns="http://schemas.microsoft.com/office/infopath/2007/PartnerControls"/>
    </lcf76f155ced4ddcb4097134ff3c332f>
    <TaxCatchAll xmlns="8418ace1-cc90-4f11-b7de-abe2920bd5f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5B68B370A3724CB9817A3A181AEAA8" ma:contentTypeVersion="22" ma:contentTypeDescription="Create a new document." ma:contentTypeScope="" ma:versionID="5ed767f375f28aef42ce69801087d1f5">
  <xsd:schema xmlns:xsd="http://www.w3.org/2001/XMLSchema" xmlns:xs="http://www.w3.org/2001/XMLSchema" xmlns:p="http://schemas.microsoft.com/office/2006/metadata/properties" xmlns:ns2="95e161bd-cc63-47ec-be70-220b7cddff90" xmlns:ns3="8418ace1-cc90-4f11-b7de-abe2920bd5f8" targetNamespace="http://schemas.microsoft.com/office/2006/metadata/properties" ma:root="true" ma:fieldsID="fea2114b287f505e2ecd2c53c0949c6d" ns2:_="" ns3:_="">
    <xsd:import namespace="95e161bd-cc63-47ec-be70-220b7cddff90"/>
    <xsd:import namespace="8418ace1-cc90-4f11-b7de-abe2920bd5f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lifuluta_x015f_" minOccurs="0"/>
                <xsd:element ref="ns2:elifulutas" minOccurs="0"/>
                <xsd:element ref="ns2:_x0032_025_x002d_0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161bd-cc63-47ec-be70-220b7cddff90"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lifuluta_x015f_" ma:index="26" nillable="true" ma:displayName="elif ulutaş" ma:default="[today]" ma:description="20.05.2024" ma:format="DateOnly" ma:internalName="elifuluta_x015f_">
      <xsd:simpleType>
        <xsd:restriction base="dms:DateTime"/>
      </xsd:simpleType>
    </xsd:element>
    <xsd:element name="elifulutas" ma:index="27" nillable="true" ma:displayName="elif ulutas" ma:description="20.05.2024" ma:format="Dropdown" ma:internalName="elifulutas">
      <xsd:simpleType>
        <xsd:restriction base="dms:Text">
          <xsd:maxLength value="255"/>
        </xsd:restriction>
      </xsd:simpleType>
    </xsd:element>
    <xsd:element name="_x0032_025_x002d_02" ma:index="28" nillable="true" ma:displayName="2025-02" ma:format="Dropdown" ma:internalName="_x0032_025_x002d_02">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18ace1-cc90-4f11-b7de-abe2920bd5f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e54f7b-65c6-455c-ada6-b96de04514f7}" ma:internalName="TaxCatchAll" ma:showField="CatchAllData" ma:web="8418ace1-cc90-4f11-b7de-abe2920bd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42405-A4E3-46A9-BE18-1F1B058D1D4A}">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b47b9bb2-6804-4105-89bb-ca191f1bf33a"/>
    <ds:schemaRef ds:uri="8f290d72-81c9-4afc-9050-50b41dd9a9e0"/>
    <ds:schemaRef ds:uri="http://purl.org/dc/dcmitype/"/>
    <ds:schemaRef ds:uri="95e161bd-cc63-47ec-be70-220b7cddff90"/>
    <ds:schemaRef ds:uri="8418ace1-cc90-4f11-b7de-abe2920bd5f8"/>
  </ds:schemaRefs>
</ds:datastoreItem>
</file>

<file path=customXml/itemProps2.xml><?xml version="1.0" encoding="utf-8"?>
<ds:datastoreItem xmlns:ds="http://schemas.openxmlformats.org/officeDocument/2006/customXml" ds:itemID="{E65FD9EA-CEA6-4E0A-AEF4-F981F5C6B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e161bd-cc63-47ec-be70-220b7cddff90"/>
    <ds:schemaRef ds:uri="8418ace1-cc90-4f11-b7de-abe2920bd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3A9E32-94AB-4BD9-BBCD-34D09E2D5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H. Bitiren İO</vt:lpstr>
      <vt:lpstr>Hatay Bilim Sanat Mrkz</vt:lpstr>
      <vt:lpstr>Cemil Meric Anaokulu,</vt:lpstr>
      <vt:lpstr>Eriklikuyu İO</vt:lpstr>
      <vt:lpstr>Hıdırbey İO</vt:lpstr>
      <vt:lpstr>SUMMARY</vt:lpstr>
      <vt:lpstr>Zaman Çizelgesi</vt:lpstr>
      <vt:lpstr>'Cemil Meric Anaokulu,'!Print_Area</vt:lpstr>
      <vt:lpstr>'Eriklikuyu İO'!Print_Area</vt:lpstr>
      <vt:lpstr>'H. Bitiren İO'!Print_Area</vt:lpstr>
      <vt:lpstr>'Hatay Bilim Sanat Mrkz'!Print_Area</vt:lpstr>
      <vt:lpstr>'Hıdırbey 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Kapan, Salih Can</dc:creator>
  <cp:lastModifiedBy>Yildirim, Cihat</cp:lastModifiedBy>
  <cp:lastPrinted>2024-12-30T07:01:17Z</cp:lastPrinted>
  <dcterms:created xsi:type="dcterms:W3CDTF">2023-12-28T11:28:27Z</dcterms:created>
  <dcterms:modified xsi:type="dcterms:W3CDTF">2025-06-17T23:01:11Z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0x010100C55B68B370A3724CB9817A3A181AEAA8</vt:lpwstr>
  </property>
  <property fmtid="{D5CDD505-2E9C-101B-9397-08002B2CF9AE}" pid="3" name="MediaServiceImageTags">
    <vt:lpwstr/>
  </property>
</Properties>
</file>